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Sector Economico\Insumos Médicos\Llamados 2019\14 - 2019 Suministro de Medicamentos y Afines - Complemento\06 - Consolidados de Adjudicación y Ranking\"/>
    </mc:Choice>
  </mc:AlternateContent>
  <xr:revisionPtr revIDLastSave="0" documentId="13_ncr:1_{50C648F2-B8B7-4707-9C0D-C9B5C8140942}" xr6:coauthVersionLast="36" xr6:coauthVersionMax="36" xr10:uidLastSave="{00000000-0000-0000-0000-000000000000}"/>
  <bookViews>
    <workbookView xWindow="0" yWindow="0" windowWidth="20490" windowHeight="6945" xr2:uid="{D86DED36-0930-44F7-A9E2-CA8335EC8BAA}"/>
  </bookViews>
  <sheets>
    <sheet name="Consolidado de Adj" sheetId="2" r:id="rId1"/>
  </sheets>
  <externalReferences>
    <externalReference r:id="rId2"/>
    <externalReference r:id="rId3"/>
  </externalReferences>
  <definedNames>
    <definedName name="_xlnm._FilterDatabase" localSheetId="0" hidden="1">'Consolidado de Adj'!$B$6:$AA$64</definedName>
    <definedName name="a">'[1]Referencia de productos'!$A$10:$A$229</definedName>
    <definedName name="_xlnm.Print_Area" localSheetId="0">'Consolidado de Adj'!$B$1:$AA$66</definedName>
    <definedName name="Código_Item">#REF!</definedName>
    <definedName name="Codigos">#REF!</definedName>
    <definedName name="CPU">#REF!</definedName>
    <definedName name="DatosOferta" localSheetId="0">'Consolidado de Adj'!$B$6:$P$6</definedName>
    <definedName name="DatosOferta">#REF!</definedName>
    <definedName name="DatosVSiete" localSheetId="0">'Consolidado de Adj'!$B$6:$P$6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Adj'!#REF!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Adj'!#REF!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Adj'!$1:$6</definedName>
    <definedName name="unidad">[2]Hoja1!$C$956:$C$968</definedName>
    <definedName name="Version">#REF!</definedName>
    <definedName name="Z_FC764DC4_B75F_4279_8E6C_82B6B8699156_.wvu.Cols" localSheetId="0" hidden="1">'Consolidado de Adj'!$D:$F</definedName>
    <definedName name="Z_FC764DC4_B75F_4279_8E6C_82B6B8699156_.wvu.PrintTitles" localSheetId="0" hidden="1">'Consolidado de Adj'!$C:$G,'Consolidado de Adj'!$6:$6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7" i="2"/>
  <c r="Y8" i="2" l="1"/>
  <c r="Y9" i="2"/>
  <c r="Y10" i="2"/>
  <c r="Y11" i="2"/>
  <c r="Y12" i="2"/>
  <c r="Y13" i="2"/>
  <c r="Y14" i="2"/>
  <c r="Y15" i="2"/>
  <c r="Y16" i="2"/>
  <c r="Y17" i="2"/>
  <c r="Y18" i="2"/>
  <c r="Y19" i="2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5" i="2"/>
  <c r="Y46" i="2"/>
  <c r="Y47" i="2"/>
  <c r="Y48" i="2"/>
  <c r="Y49" i="2"/>
  <c r="Y50" i="2"/>
  <c r="Y51" i="2"/>
  <c r="Y52" i="2"/>
  <c r="Y53" i="2"/>
  <c r="Y54" i="2"/>
  <c r="Y55" i="2"/>
  <c r="Y56" i="2"/>
  <c r="Y57" i="2"/>
  <c r="Y58" i="2"/>
  <c r="Y59" i="2"/>
  <c r="Y60" i="2"/>
  <c r="Y61" i="2"/>
  <c r="Y62" i="2"/>
  <c r="Y63" i="2"/>
  <c r="Y64" i="2"/>
  <c r="V41" i="2"/>
  <c r="V42" i="2"/>
  <c r="V43" i="2"/>
  <c r="Z43" i="2" l="1"/>
  <c r="AC43" i="2"/>
  <c r="Z41" i="2"/>
  <c r="AC41" i="2"/>
  <c r="Z42" i="2"/>
  <c r="AC42" i="2"/>
  <c r="Y7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Z63" i="2" l="1"/>
  <c r="AC63" i="2"/>
  <c r="Z59" i="2"/>
  <c r="AC59" i="2"/>
  <c r="Z51" i="2"/>
  <c r="AC51" i="2"/>
  <c r="Z40" i="2"/>
  <c r="AC40" i="2"/>
  <c r="Z32" i="2"/>
  <c r="AC32" i="2"/>
  <c r="Z24" i="2"/>
  <c r="AC24" i="2"/>
  <c r="Z16" i="2"/>
  <c r="AC16" i="2"/>
  <c r="Z8" i="2"/>
  <c r="AC8" i="2"/>
  <c r="Z62" i="2"/>
  <c r="AC62" i="2"/>
  <c r="Z46" i="2"/>
  <c r="AC46" i="2"/>
  <c r="Z35" i="2"/>
  <c r="AC35" i="2"/>
  <c r="Z27" i="2"/>
  <c r="AC27" i="2"/>
  <c r="Z19" i="2"/>
  <c r="AC19" i="2"/>
  <c r="Z11" i="2"/>
  <c r="AC11" i="2"/>
  <c r="Z61" i="2"/>
  <c r="AC61" i="2"/>
  <c r="Z57" i="2"/>
  <c r="AC57" i="2"/>
  <c r="Z53" i="2"/>
  <c r="AC53" i="2"/>
  <c r="Z49" i="2"/>
  <c r="AC49" i="2"/>
  <c r="Z45" i="2"/>
  <c r="AC45" i="2"/>
  <c r="Z38" i="2"/>
  <c r="AC38" i="2"/>
  <c r="Z34" i="2"/>
  <c r="AC34" i="2"/>
  <c r="Z30" i="2"/>
  <c r="AC30" i="2"/>
  <c r="Z26" i="2"/>
  <c r="AC26" i="2"/>
  <c r="Z22" i="2"/>
  <c r="AC22" i="2"/>
  <c r="Z18" i="2"/>
  <c r="AC18" i="2"/>
  <c r="Z14" i="2"/>
  <c r="AC14" i="2"/>
  <c r="Z10" i="2"/>
  <c r="AC10" i="2"/>
  <c r="Z55" i="2"/>
  <c r="AC55" i="2"/>
  <c r="Z47" i="2"/>
  <c r="AC47" i="2"/>
  <c r="Z36" i="2"/>
  <c r="AC36" i="2"/>
  <c r="Z28" i="2"/>
  <c r="AC28" i="2"/>
  <c r="Z20" i="2"/>
  <c r="AC20" i="2"/>
  <c r="Z12" i="2"/>
  <c r="AC12" i="2"/>
  <c r="Z58" i="2"/>
  <c r="AC58" i="2"/>
  <c r="Z54" i="2"/>
  <c r="AC54" i="2"/>
  <c r="Z50" i="2"/>
  <c r="AC50" i="2"/>
  <c r="Z39" i="2"/>
  <c r="AC39" i="2"/>
  <c r="Z31" i="2"/>
  <c r="AC31" i="2"/>
  <c r="Z23" i="2"/>
  <c r="AC23" i="2"/>
  <c r="Z15" i="2"/>
  <c r="AC15" i="2"/>
  <c r="Z7" i="2"/>
  <c r="AC7" i="2"/>
  <c r="Z64" i="2"/>
  <c r="AC64" i="2"/>
  <c r="Z60" i="2"/>
  <c r="AC60" i="2"/>
  <c r="Z56" i="2"/>
  <c r="AC56" i="2"/>
  <c r="Z52" i="2"/>
  <c r="AC52" i="2"/>
  <c r="Z48" i="2"/>
  <c r="AC48" i="2"/>
  <c r="Z44" i="2"/>
  <c r="AC44" i="2"/>
  <c r="Z37" i="2"/>
  <c r="AC37" i="2"/>
  <c r="Z33" i="2"/>
  <c r="AC33" i="2"/>
  <c r="Z29" i="2"/>
  <c r="AC29" i="2"/>
  <c r="Z25" i="2"/>
  <c r="AC25" i="2"/>
  <c r="Z21" i="2"/>
  <c r="AC21" i="2"/>
  <c r="Z17" i="2"/>
  <c r="AC17" i="2"/>
  <c r="Z13" i="2"/>
  <c r="AC13" i="2"/>
  <c r="Z9" i="2"/>
  <c r="AC9" i="2"/>
</calcChain>
</file>

<file path=xl/sharedStrings.xml><?xml version="1.0" encoding="utf-8"?>
<sst xmlns="http://schemas.openxmlformats.org/spreadsheetml/2006/main" count="973" uniqueCount="454">
  <si>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</si>
  <si>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</si>
  <si>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</si>
  <si>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</si>
  <si>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</si>
  <si>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</si>
  <si>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</si>
  <si>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</si>
  <si>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</si>
  <si>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</si>
  <si>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</si>
  <si>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</si>
  <si>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</si>
  <si>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</si>
  <si>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</si>
  <si>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</si>
  <si>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</si>
  <si>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</si>
  <si>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</si>
  <si>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</si>
  <si>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</si>
  <si>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</si>
  <si>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</si>
  <si>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</si>
  <si>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</si>
  <si>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</si>
  <si>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</si>
  <si>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</si>
  <si>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</si>
  <si>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</si>
  <si>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</si>
  <si>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</si>
  <si>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</si>
  <si>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</si>
  <si>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</si>
  <si>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</si>
  <si>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</si>
  <si>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</si>
  <si>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</si>
  <si>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</si>
  <si>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</si>
  <si>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</si>
  <si>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</si>
  <si>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</si>
  <si>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</si>
  <si>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</si>
  <si>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</si>
  <si>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</si>
  <si>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</si>
  <si>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</si>
  <si>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</si>
  <si>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</si>
  <si>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</si>
  <si>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</si>
  <si>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</si>
  <si>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</si>
  <si>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</si>
  <si>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</si>
  <si>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</si>
  <si>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</si>
  <si>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</si>
  <si>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</si>
  <si>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</si>
  <si>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</si>
  <si>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</si>
  <si>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</si>
  <si>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</si>
  <si>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</si>
  <si>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</si>
  <si>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</si>
  <si>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</si>
  <si>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</si>
  <si>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</si>
  <si>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</si>
  <si>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</si>
  <si>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</si>
  <si>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</si>
  <si>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</si>
  <si>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</si>
  <si>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</si>
  <si>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</si>
  <si>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</si>
  <si>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</si>
  <si>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</si>
  <si>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</si>
  <si>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</si>
  <si>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</si>
  <si>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</si>
  <si>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</si>
  <si>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</si>
  <si>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</si>
  <si>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</si>
  <si>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</si>
  <si>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</si>
  <si>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</si>
  <si>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</si>
  <si>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</si>
  <si>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</si>
  <si>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</si>
  <si>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</si>
  <si>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</si>
  <si>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</si>
  <si>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</si>
  <si>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</si>
  <si>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</si>
  <si>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</si>
  <si>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</si>
  <si>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</si>
  <si>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</si>
  <si>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</si>
  <si>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</si>
  <si>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</si>
  <si>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</si>
  <si>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</si>
  <si>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</si>
  <si>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</si>
  <si>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</si>
  <si>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</si>
  <si>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</si>
  <si>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</si>
  <si>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</si>
  <si>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</si>
  <si>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</si>
  <si>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</si>
  <si>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</si>
  <si>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</si>
  <si>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</si>
  <si>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</si>
  <si>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</si>
  <si>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</si>
  <si>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</si>
  <si>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</si>
  <si>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</si>
  <si>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</si>
  <si>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</si>
  <si>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</si>
  <si>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</si>
  <si>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</si>
  <si>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</si>
  <si>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</si>
  <si>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</si>
  <si>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</si>
  <si>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</si>
  <si>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</si>
  <si>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</si>
  <si>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</si>
  <si>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</si>
  <si>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</si>
  <si>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</si>
  <si>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</si>
  <si>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</si>
  <si>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</si>
  <si>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</si>
  <si>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</si>
  <si>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</si>
  <si>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</si>
  <si>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</si>
  <si>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</si>
  <si>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</si>
  <si>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</si>
  <si>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</si>
  <si>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</si>
  <si>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</si>
  <si>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</si>
  <si>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</si>
  <si>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</si>
  <si>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</si>
  <si>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</si>
  <si>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</si>
  <si>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</si>
  <si>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</si>
  <si>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</si>
  <si>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</si>
  <si>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</si>
  <si>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</si>
  <si>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</si>
  <si>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</si>
  <si>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</si>
  <si>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</si>
  <si>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</si>
  <si>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</si>
  <si>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</si>
  <si>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</si>
  <si>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</si>
  <si>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</si>
  <si>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</si>
  <si>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</si>
  <si>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</si>
  <si>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</si>
  <si>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</si>
  <si>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</si>
  <si>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</si>
  <si>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</si>
  <si>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</si>
  <si>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</si>
  <si>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</si>
  <si>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</si>
  <si>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</si>
  <si>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</si>
  <si>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</si>
  <si>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</si>
  <si>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</si>
  <si>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</si>
  <si>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</si>
  <si>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</si>
  <si>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</si>
  <si>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</si>
  <si>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</si>
  <si>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</si>
  <si>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</si>
  <si>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</si>
  <si>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</si>
  <si>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</si>
  <si>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</si>
  <si>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</si>
  <si>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</si>
  <si>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</si>
  <si>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</si>
  <si>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</si>
  <si>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</si>
  <si>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</si>
  <si>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</si>
  <si>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</si>
  <si>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</si>
  <si>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</si>
  <si>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</si>
  <si>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</si>
  <si>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</si>
  <si>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</si>
  <si>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</si>
  <si>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</si>
  <si>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</si>
  <si>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</si>
  <si>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</si>
  <si>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</si>
  <si>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</si>
  <si>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</si>
  <si>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</si>
  <si>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</si>
  <si>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</si>
  <si>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</si>
  <si>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</si>
  <si>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</si>
  <si>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</si>
  <si>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</si>
  <si>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</si>
  <si>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</si>
  <si>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</si>
  <si>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</si>
  <si>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</si>
  <si>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</si>
  <si>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</si>
  <si>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</si>
  <si>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</si>
  <si>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</si>
  <si>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</si>
  <si>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</si>
  <si>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</si>
  <si>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</si>
  <si>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</si>
  <si>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</si>
  <si>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</si>
  <si>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</si>
  <si>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ROEMMERS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</si>
  <si>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</si>
  <si>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</si>
  <si>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</si>
  <si>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</si>
  <si>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</si>
  <si>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</si>
  <si>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</si>
  <si>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</si>
  <si>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</si>
  <si>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</si>
  <si>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</si>
  <si>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</si>
  <si>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</si>
  <si>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</si>
  <si>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</si>
  <si>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</si>
  <si>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</si>
  <si>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</si>
  <si>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</si>
  <si>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</si>
  <si>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</si>
  <si>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</si>
  <si>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</si>
  <si>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</si>
  <si>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</si>
  <si>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</si>
  <si>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</si>
  <si>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</si>
  <si>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</si>
  <si>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</si>
  <si>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</si>
  <si>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</si>
  <si>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</si>
  <si>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</si>
  <si>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</si>
  <si>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</si>
  <si>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</si>
  <si>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</si>
  <si>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</si>
  <si>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</si>
  <si>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</si>
  <si>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</si>
  <si>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</si>
  <si>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</si>
  <si>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</si>
  <si>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</si>
  <si>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</si>
  <si>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</si>
  <si>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</si>
  <si>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</si>
  <si>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</si>
  <si>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</si>
  <si>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</si>
  <si>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</si>
  <si>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</si>
  <si>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</si>
  <si>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</si>
  <si>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</si>
  <si>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</si>
  <si>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</si>
  <si>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</si>
  <si>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</si>
  <si>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</si>
  <si>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</si>
  <si>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</si>
  <si>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</si>
  <si>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</si>
  <si>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</si>
  <si>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</si>
  <si>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</si>
  <si>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</si>
  <si>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</si>
  <si>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</si>
  <si>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</si>
  <si>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</si>
  <si>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</si>
  <si>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</si>
  <si>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</si>
  <si>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</si>
  <si>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</si>
  <si>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</si>
  <si>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</si>
  <si>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</si>
  <si>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</si>
  <si>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</si>
  <si>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</si>
  <si>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</si>
  <si>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</si>
  <si>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</si>
  <si>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</si>
  <si>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</si>
  <si>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</si>
  <si>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</si>
  <si>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</si>
  <si>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</si>
  <si>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</si>
  <si>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</si>
  <si>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</si>
  <si>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</si>
  <si>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</si>
  <si>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</si>
  <si>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</si>
  <si>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</si>
  <si>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</si>
  <si>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</si>
  <si>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</si>
  <si>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</si>
  <si>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</si>
  <si>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</si>
  <si>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</si>
  <si>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</si>
  <si>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</si>
  <si>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</si>
  <si>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</si>
  <si>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</si>
  <si>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</si>
  <si>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</si>
  <si>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</si>
  <si>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</si>
  <si>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</si>
  <si>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</si>
  <si>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</si>
  <si>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</si>
  <si>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</si>
  <si>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</si>
  <si>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</si>
  <si>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</si>
  <si>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</si>
  <si>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</si>
  <si>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</si>
  <si>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</si>
  <si>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</si>
  <si>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</si>
  <si>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</si>
  <si>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</si>
  <si>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</si>
  <si>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</si>
  <si>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</si>
  <si>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</si>
  <si>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</si>
  <si>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</si>
  <si>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</si>
  <si>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</si>
  <si>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</si>
  <si>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</si>
  <si>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</si>
  <si>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</si>
  <si>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</si>
  <si>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</si>
  <si>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</si>
  <si>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</si>
  <si>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</si>
  <si>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</si>
  <si>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</si>
  <si>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</si>
  <si>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</si>
  <si>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</si>
  <si>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</si>
  <si>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</si>
  <si>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</si>
  <si>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</si>
  <si>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</si>
  <si>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</si>
  <si>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</si>
  <si>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</si>
  <si>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</si>
  <si>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</si>
  <si>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</si>
  <si>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</si>
  <si>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</si>
  <si>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</si>
  <si>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</si>
  <si>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</si>
  <si>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</si>
  <si>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</si>
  <si>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</si>
  <si>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</si>
  <si>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</si>
  <si>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</si>
  <si>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</si>
  <si>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</si>
  <si>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</si>
  <si>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</si>
  <si>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</si>
  <si>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</si>
  <si>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</si>
  <si>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</si>
  <si>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Precio de la Unidad de Compra (SIN impuestos), vigente a partir del 1º de Julio de 2020 (coef. de ajuste 7,022 %)</t>
  </si>
  <si>
    <t>Precio del Envase Secundario (SIN impuestos), vigente a partir del 1º de Julio de 2020 (coef. de ajuste 7,022 %)</t>
  </si>
  <si>
    <t>"Adjudicación con Precios Vigentes al 1º de Julio de 2020"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</si>
</sst>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00"/>
    <numFmt numFmtId="166" formatCode="_ * #,##0.00_ ;_ * \-#,##0.00_ ;_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sz val="8"/>
      <name val="Arial Narrow"/>
      <family val="2"/>
    </font>
    <font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</cellStyleXfs>
  <cellXfs count="37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0" fontId="9" fillId="0" borderId="0" xfId="1" applyFont="1" applyFill="1" applyAlignment="1">
      <alignment horizontal="left" vertical="top"/>
    </xf>
    <xf numFmtId="4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locked="0"/>
    </xf>
    <xf numFmtId="49" fontId="10" fillId="0" borderId="4" xfId="4" applyNumberFormat="1" applyFont="1" applyFill="1" applyBorder="1" applyAlignment="1" applyProtection="1">
      <alignment horizontal="left" vertical="center" wrapText="1"/>
      <protection locked="0"/>
    </xf>
    <xf numFmtId="9" fontId="10" fillId="0" borderId="4" xfId="3" applyFont="1" applyFill="1" applyBorder="1" applyAlignment="1" applyProtection="1">
      <alignment horizontal="left" vertical="center" wrapText="1"/>
      <protection locked="0"/>
    </xf>
    <xf numFmtId="166" fontId="10" fillId="0" borderId="4" xfId="4" applyFont="1" applyFill="1" applyBorder="1" applyAlignment="1" applyProtection="1">
      <alignment horizontal="left" vertical="center" wrapText="1"/>
      <protection hidden="1"/>
    </xf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0" fontId="9" fillId="0" borderId="0" xfId="1" applyFont="1" applyFill="1" applyAlignment="1">
      <alignment horizontal="center" vertical="center" wrapText="1"/>
    </xf>
    <xf numFmtId="165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10" fontId="11" fillId="0" borderId="0" xfId="0" applyNumberFormat="1" applyFont="1" applyFill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</cellXfs>
  <cellStyles count="8">
    <cellStyle name="Millares 2" xfId="4" xr:uid="{D301178C-855D-4BC6-A8FC-81C53FF2BA16}"/>
    <cellStyle name="Millares 3" xfId="5" xr:uid="{E16581D1-96F3-4B93-AD98-20EB0747DD45}"/>
    <cellStyle name="Normal" xfId="0" builtinId="0"/>
    <cellStyle name="Normal 2" xfId="1" xr:uid="{D49183DF-7E75-415A-A037-A9350E73C01D}"/>
    <cellStyle name="Normal 2 2" xfId="2" xr:uid="{1B883F2E-B354-4545-AC0F-3C13216D875D}"/>
    <cellStyle name="Normal 3" xfId="6" xr:uid="{D7D12DF9-9134-4DB2-B750-8EBBB9FDA6E4}"/>
    <cellStyle name="Normal 5" xfId="7" xr:uid="{6678B1F7-CB7F-4172-A816-DC6973558C6A}"/>
    <cellStyle name="Porcentaje 3" xfId="3" xr:uid="{641A1581-4574-44CD-9099-36A441B691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101600</xdr:colOff>
      <xdr:row>0</xdr:row>
      <xdr:rowOff>66675</xdr:rowOff>
    </xdr:from>
    <xdr:to>
      <xdr:col>13</xdr:col>
      <xdr:colOff>339725</xdr:colOff>
      <xdr:row>1</xdr:row>
      <xdr:rowOff>50800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760200" y="66675"/>
          <a:ext cx="2733675" cy="1184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4FD00-0EE3-4BFE-B60D-A73785F071BE}">
  <sheetPr>
    <pageSetUpPr fitToPage="1"/>
  </sheetPr>
  <dimension ref="A1:AC71"/>
  <sheetViews>
    <sheetView showGridLines="0" tabSelected="1" zoomScaleNormal="100" workbookViewId="0">
      <selection activeCell="F34" sqref="A33:F34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6.710937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94.5" customHeight="1" x14ac:dyDescent="0.2">
      <c r="C1" s="2"/>
      <c r="J1" s="3"/>
    </row>
    <row r="2" spans="1:29" s="4" customFormat="1" ht="18" customHeight="1" x14ac:dyDescent="0.25"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</row>
    <row r="3" spans="1:29" s="4" customFormat="1" ht="24" customHeight="1" x14ac:dyDescent="0.25">
      <c r="B3" s="29" t="s">
        <v>100</v>
      </c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</row>
    <row r="4" spans="1:29" s="4" customFormat="1" ht="24" customHeight="1" x14ac:dyDescent="0.25">
      <c r="B4" s="29" t="s">
        <v>453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</row>
    <row r="5" spans="1:29" ht="24.95" customHeight="1" thickBot="1" x14ac:dyDescent="0.25">
      <c r="C5" s="30"/>
      <c r="D5" s="30"/>
      <c r="E5" s="1"/>
      <c r="F5" s="1"/>
      <c r="G5" s="1"/>
      <c r="H5" s="1"/>
      <c r="I5" s="1"/>
      <c r="J5" s="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34">
        <v>7.0218494569490808E-2</v>
      </c>
      <c r="AC5" s="34">
        <v>7.0218494569490808E-2</v>
      </c>
    </row>
    <row r="6" spans="1:29" s="11" customFormat="1" ht="96.75" customHeight="1" thickBot="1" x14ac:dyDescent="0.3">
      <c r="A6" s="35" t="s">
        <v>449</v>
      </c>
      <c r="B6" s="6" t="s">
        <v>0</v>
      </c>
      <c r="C6" s="6" t="s">
        <v>1</v>
      </c>
      <c r="D6" s="7" t="s">
        <v>2</v>
      </c>
      <c r="E6" s="7" t="s">
        <v>3</v>
      </c>
      <c r="F6" s="7" t="s">
        <v>5</v>
      </c>
      <c r="G6" s="7" t="s">
        <v>4</v>
      </c>
      <c r="H6" s="6" t="s">
        <v>6</v>
      </c>
      <c r="I6" s="6" t="s">
        <v>7</v>
      </c>
      <c r="J6" s="8" t="s">
        <v>8</v>
      </c>
      <c r="K6" s="9" t="s">
        <v>439</v>
      </c>
      <c r="L6" s="8" t="s">
        <v>9</v>
      </c>
      <c r="M6" s="8" t="s">
        <v>10</v>
      </c>
      <c r="N6" s="6" t="s">
        <v>11</v>
      </c>
      <c r="O6" s="6" t="s">
        <v>352</v>
      </c>
      <c r="P6" s="7" t="s">
        <v>12</v>
      </c>
      <c r="Q6" s="8" t="s">
        <v>13</v>
      </c>
      <c r="R6" s="8" t="s">
        <v>14</v>
      </c>
      <c r="S6" s="10" t="s">
        <v>15</v>
      </c>
      <c r="T6" s="10" t="s">
        <v>16</v>
      </c>
      <c r="U6" s="10" t="s">
        <v>17</v>
      </c>
      <c r="V6" s="10" t="s">
        <v>18</v>
      </c>
      <c r="W6" s="10" t="s">
        <v>19</v>
      </c>
      <c r="X6" s="10" t="s">
        <v>20</v>
      </c>
      <c r="Y6" s="10" t="s">
        <v>21</v>
      </c>
      <c r="Z6" s="8" t="s">
        <v>22</v>
      </c>
      <c r="AA6" s="10" t="s">
        <v>23</v>
      </c>
      <c r="AB6" s="32" t="s">
        <v>451</v>
      </c>
      <c r="AC6" s="36" t="s">
        <v>452</v>
      </c>
    </row>
    <row r="7" spans="1:29" s="16" customFormat="1" ht="60" customHeight="1" x14ac:dyDescent="0.25">
      <c r="A7" s="12" t="s">
        <v>450</v>
      </c>
      <c r="B7" s="12">
        <v>3</v>
      </c>
      <c r="C7" s="12" t="s">
        <v>101</v>
      </c>
      <c r="D7" s="12" t="s">
        <v>102</v>
      </c>
      <c r="E7" s="12" t="s">
        <v>103</v>
      </c>
      <c r="F7" s="12" t="s">
        <v>24</v>
      </c>
      <c r="G7" s="12" t="s">
        <v>27</v>
      </c>
      <c r="H7" s="12" t="s">
        <v>26</v>
      </c>
      <c r="I7" s="12" t="s">
        <v>24</v>
      </c>
      <c r="J7" s="13" t="s">
        <v>27</v>
      </c>
      <c r="K7" s="12" t="s">
        <v>34</v>
      </c>
      <c r="L7" s="12" t="s">
        <v>253</v>
      </c>
      <c r="M7" s="12" t="s">
        <v>272</v>
      </c>
      <c r="N7" s="14">
        <v>43164</v>
      </c>
      <c r="O7" s="15" t="s">
        <v>328</v>
      </c>
      <c r="P7" s="14">
        <v>44727</v>
      </c>
      <c r="Q7" s="12" t="s">
        <v>42</v>
      </c>
      <c r="R7" s="24">
        <v>9.1999999999999993</v>
      </c>
      <c r="S7" s="25" t="s">
        <v>353</v>
      </c>
      <c r="T7" s="26" t="s">
        <v>354</v>
      </c>
      <c r="U7" s="24">
        <v>20</v>
      </c>
      <c r="V7" s="28">
        <f>+U7*R7</f>
        <v>184</v>
      </c>
      <c r="W7" s="27">
        <v>0.02</v>
      </c>
      <c r="X7" s="27">
        <v>0.1</v>
      </c>
      <c r="Y7" s="28">
        <f>+R7*(1+W7)*(1+X7)</f>
        <v>10.3224</v>
      </c>
      <c r="Z7" s="28">
        <f>+V7*(1+W7)*(1+X7)</f>
        <v>206.44800000000004</v>
      </c>
      <c r="AA7" s="12"/>
      <c r="AB7" s="33">
        <f>+R7*(1+$AB$5)</f>
        <v>9.846010150039314</v>
      </c>
      <c r="AC7" s="33">
        <f>+V7*(1+$AC$5)</f>
        <v>196.9202030007863</v>
      </c>
    </row>
    <row r="8" spans="1:29" s="16" customFormat="1" ht="60" customHeight="1" x14ac:dyDescent="0.25">
      <c r="A8" s="17" t="s">
        <v>450</v>
      </c>
      <c r="B8" s="17">
        <v>4</v>
      </c>
      <c r="C8" s="17" t="s">
        <v>101</v>
      </c>
      <c r="D8" s="17" t="s">
        <v>104</v>
      </c>
      <c r="E8" s="17" t="s">
        <v>105</v>
      </c>
      <c r="F8" s="17" t="s">
        <v>60</v>
      </c>
      <c r="G8" s="17" t="s">
        <v>106</v>
      </c>
      <c r="H8" s="17" t="s">
        <v>26</v>
      </c>
      <c r="I8" s="17" t="s">
        <v>74</v>
      </c>
      <c r="J8" s="18" t="s">
        <v>27</v>
      </c>
      <c r="K8" s="17" t="s">
        <v>444</v>
      </c>
      <c r="L8" s="17" t="s">
        <v>254</v>
      </c>
      <c r="M8" s="17" t="s">
        <v>273</v>
      </c>
      <c r="N8" s="19">
        <v>44185</v>
      </c>
      <c r="O8" s="20" t="s">
        <v>329</v>
      </c>
      <c r="P8" s="19">
        <v>43713</v>
      </c>
      <c r="Q8" s="17" t="s">
        <v>40</v>
      </c>
      <c r="R8" s="24">
        <v>36.6</v>
      </c>
      <c r="S8" s="25" t="s">
        <v>355</v>
      </c>
      <c r="T8" s="26" t="s">
        <v>356</v>
      </c>
      <c r="U8" s="24">
        <v>20</v>
      </c>
      <c r="V8" s="28">
        <f t="shared" ref="V8:V64" si="0">+U8*R8</f>
        <v>732</v>
      </c>
      <c r="W8" s="27">
        <v>0.02</v>
      </c>
      <c r="X8" s="27">
        <v>0.1</v>
      </c>
      <c r="Y8" s="28">
        <f t="shared" ref="Y8:Y64" si="1">+R8*(1+W8)*(1+X8)</f>
        <v>41.065200000000004</v>
      </c>
      <c r="Z8" s="28">
        <f t="shared" ref="Z8:Z64" si="2">+V8*(1+W8)*(1+X8)</f>
        <v>821.30400000000009</v>
      </c>
      <c r="AA8" s="17"/>
      <c r="AB8" s="33">
        <f t="shared" ref="AB8:AB64" si="3">+R8*(1+$AB$5)</f>
        <v>39.169996901243366</v>
      </c>
      <c r="AC8" s="33">
        <f t="shared" ref="AC8:AC64" si="4">+V8*(1+$AC$5)</f>
        <v>783.39993802486731</v>
      </c>
    </row>
    <row r="9" spans="1:29" s="16" customFormat="1" ht="60" customHeight="1" x14ac:dyDescent="0.25">
      <c r="A9" s="17" t="s">
        <v>450</v>
      </c>
      <c r="B9" s="17">
        <v>6</v>
      </c>
      <c r="C9" s="17" t="s">
        <v>101</v>
      </c>
      <c r="D9" s="17" t="s">
        <v>107</v>
      </c>
      <c r="E9" s="17" t="s">
        <v>108</v>
      </c>
      <c r="F9" s="17" t="s">
        <v>35</v>
      </c>
      <c r="G9" s="17" t="s">
        <v>109</v>
      </c>
      <c r="H9" s="17" t="s">
        <v>36</v>
      </c>
      <c r="I9" s="17" t="s">
        <v>24</v>
      </c>
      <c r="J9" s="18" t="s">
        <v>27</v>
      </c>
      <c r="K9" s="17" t="s">
        <v>34</v>
      </c>
      <c r="L9" s="17" t="s">
        <v>255</v>
      </c>
      <c r="M9" s="17" t="s">
        <v>274</v>
      </c>
      <c r="N9" s="19">
        <v>36504</v>
      </c>
      <c r="O9" s="20" t="s">
        <v>329</v>
      </c>
      <c r="P9" s="19">
        <v>45619</v>
      </c>
      <c r="Q9" s="17" t="s">
        <v>330</v>
      </c>
      <c r="R9" s="24">
        <v>69</v>
      </c>
      <c r="S9" s="25" t="s">
        <v>357</v>
      </c>
      <c r="T9" s="26" t="s">
        <v>80</v>
      </c>
      <c r="U9" s="24">
        <v>12</v>
      </c>
      <c r="V9" s="28">
        <f t="shared" si="0"/>
        <v>828</v>
      </c>
      <c r="W9" s="27">
        <v>0.02</v>
      </c>
      <c r="X9" s="27">
        <v>0.1</v>
      </c>
      <c r="Y9" s="28">
        <f t="shared" si="1"/>
        <v>77.418000000000006</v>
      </c>
      <c r="Z9" s="28">
        <f t="shared" si="2"/>
        <v>929.01600000000019</v>
      </c>
      <c r="AA9" s="17"/>
      <c r="AB9" s="33">
        <f t="shared" si="3"/>
        <v>73.845076125294867</v>
      </c>
      <c r="AC9" s="33">
        <f t="shared" si="4"/>
        <v>886.1409135035384</v>
      </c>
    </row>
    <row r="10" spans="1:29" s="16" customFormat="1" ht="60" customHeight="1" x14ac:dyDescent="0.25">
      <c r="A10" s="17" t="s">
        <v>450</v>
      </c>
      <c r="B10" s="17">
        <v>8</v>
      </c>
      <c r="C10" s="17" t="s">
        <v>110</v>
      </c>
      <c r="D10" s="17" t="s">
        <v>111</v>
      </c>
      <c r="E10" s="17" t="s">
        <v>112</v>
      </c>
      <c r="F10" s="17" t="s">
        <v>94</v>
      </c>
      <c r="G10" s="17" t="s">
        <v>48</v>
      </c>
      <c r="H10" s="17" t="s">
        <v>55</v>
      </c>
      <c r="I10" s="17" t="s">
        <v>33</v>
      </c>
      <c r="J10" s="18" t="s">
        <v>27</v>
      </c>
      <c r="K10" s="17" t="s">
        <v>34</v>
      </c>
      <c r="L10" s="17" t="s">
        <v>256</v>
      </c>
      <c r="M10" s="17" t="s">
        <v>275</v>
      </c>
      <c r="N10" s="19">
        <v>42968</v>
      </c>
      <c r="O10" s="20" t="s">
        <v>329</v>
      </c>
      <c r="P10" s="19">
        <v>44315</v>
      </c>
      <c r="Q10" s="17" t="s">
        <v>331</v>
      </c>
      <c r="R10" s="24">
        <v>285</v>
      </c>
      <c r="S10" s="25" t="s">
        <v>358</v>
      </c>
      <c r="T10" s="26" t="s">
        <v>359</v>
      </c>
      <c r="U10" s="24">
        <v>1</v>
      </c>
      <c r="V10" s="28">
        <f t="shared" si="0"/>
        <v>285</v>
      </c>
      <c r="W10" s="27">
        <v>0.02</v>
      </c>
      <c r="X10" s="27">
        <v>0.1</v>
      </c>
      <c r="Y10" s="28">
        <f t="shared" si="1"/>
        <v>319.77000000000004</v>
      </c>
      <c r="Z10" s="28">
        <f t="shared" si="2"/>
        <v>319.77000000000004</v>
      </c>
      <c r="AA10" s="17" t="s">
        <v>425</v>
      </c>
      <c r="AB10" s="33">
        <f t="shared" si="3"/>
        <v>305.0122709523049</v>
      </c>
      <c r="AC10" s="33">
        <f t="shared" si="4"/>
        <v>305.0122709523049</v>
      </c>
    </row>
    <row r="11" spans="1:29" s="16" customFormat="1" ht="60" customHeight="1" x14ac:dyDescent="0.25">
      <c r="A11" s="17" t="s">
        <v>450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276</v>
      </c>
      <c r="N11" s="19">
        <v>29790</v>
      </c>
      <c r="O11" s="20" t="s">
        <v>329</v>
      </c>
      <c r="P11" s="19">
        <v>44284</v>
      </c>
      <c r="Q11" s="17" t="s">
        <v>332</v>
      </c>
      <c r="R11" s="24">
        <v>180</v>
      </c>
      <c r="S11" s="25" t="s">
        <v>360</v>
      </c>
      <c r="T11" s="26" t="s">
        <v>361</v>
      </c>
      <c r="U11" s="24">
        <v>1</v>
      </c>
      <c r="V11" s="28">
        <f t="shared" si="0"/>
        <v>180</v>
      </c>
      <c r="W11" s="27">
        <v>0.02</v>
      </c>
      <c r="X11" s="27">
        <v>0.1</v>
      </c>
      <c r="Y11" s="28">
        <f t="shared" si="1"/>
        <v>201.96</v>
      </c>
      <c r="Z11" s="28">
        <f t="shared" si="2"/>
        <v>201.96</v>
      </c>
      <c r="AA11" s="17"/>
      <c r="AB11" s="33">
        <f t="shared" si="3"/>
        <v>192.63932902250835</v>
      </c>
      <c r="AC11" s="33">
        <f t="shared" si="4"/>
        <v>192.63932902250835</v>
      </c>
    </row>
    <row r="12" spans="1:29" s="16" customFormat="1" ht="60" customHeight="1" x14ac:dyDescent="0.25">
      <c r="A12" s="17" t="s">
        <v>450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443</v>
      </c>
      <c r="L12" s="17" t="s">
        <v>258</v>
      </c>
      <c r="M12" s="17" t="s">
        <v>277</v>
      </c>
      <c r="N12" s="19">
        <v>43049</v>
      </c>
      <c r="O12" s="20" t="s">
        <v>329</v>
      </c>
      <c r="P12" s="19">
        <v>44273</v>
      </c>
      <c r="Q12" s="17" t="s">
        <v>44</v>
      </c>
      <c r="R12" s="24">
        <v>849</v>
      </c>
      <c r="S12" s="25" t="s">
        <v>362</v>
      </c>
      <c r="T12" s="26" t="s">
        <v>363</v>
      </c>
      <c r="U12" s="24">
        <v>10</v>
      </c>
      <c r="V12" s="28">
        <f t="shared" si="0"/>
        <v>8490</v>
      </c>
      <c r="W12" s="27">
        <v>0.02</v>
      </c>
      <c r="X12" s="27">
        <v>0.1</v>
      </c>
      <c r="Y12" s="28">
        <f t="shared" si="1"/>
        <v>952.57800000000009</v>
      </c>
      <c r="Z12" s="28">
        <f t="shared" si="2"/>
        <v>9525.7800000000007</v>
      </c>
      <c r="AA12" s="17" t="s">
        <v>426</v>
      </c>
      <c r="AB12" s="33">
        <f t="shared" si="3"/>
        <v>908.61550188949775</v>
      </c>
      <c r="AC12" s="33">
        <f t="shared" si="4"/>
        <v>9086.1550188949768</v>
      </c>
    </row>
    <row r="13" spans="1:29" s="16" customFormat="1" ht="60" customHeight="1" x14ac:dyDescent="0.25">
      <c r="A13" s="17" t="s">
        <v>450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443</v>
      </c>
      <c r="L13" s="17" t="s">
        <v>259</v>
      </c>
      <c r="M13" s="17" t="s">
        <v>278</v>
      </c>
      <c r="N13" s="19">
        <v>44159</v>
      </c>
      <c r="O13" s="20" t="s">
        <v>329</v>
      </c>
      <c r="P13" s="19">
        <v>44434</v>
      </c>
      <c r="Q13" s="17" t="s">
        <v>87</v>
      </c>
      <c r="R13" s="24">
        <v>21.857199999999999</v>
      </c>
      <c r="S13" s="25">
        <v>1</v>
      </c>
      <c r="T13" s="26" t="s">
        <v>364</v>
      </c>
      <c r="U13" s="24">
        <v>25</v>
      </c>
      <c r="V13" s="28">
        <f t="shared" si="0"/>
        <v>546.42999999999995</v>
      </c>
      <c r="W13" s="27">
        <v>0.02</v>
      </c>
      <c r="X13" s="27">
        <v>0.1</v>
      </c>
      <c r="Y13" s="28">
        <f t="shared" si="1"/>
        <v>24.523778400000001</v>
      </c>
      <c r="Z13" s="28">
        <f t="shared" si="2"/>
        <v>613.09445999999991</v>
      </c>
      <c r="AA13" s="17" t="s">
        <v>427</v>
      </c>
      <c r="AB13" s="33">
        <f t="shared" si="3"/>
        <v>23.391979679504274</v>
      </c>
      <c r="AC13" s="33">
        <f t="shared" si="4"/>
        <v>584.79949198760676</v>
      </c>
    </row>
    <row r="14" spans="1:29" s="16" customFormat="1" ht="60" customHeight="1" x14ac:dyDescent="0.25">
      <c r="A14" s="17" t="s">
        <v>450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279</v>
      </c>
      <c r="N14" s="19">
        <v>57013</v>
      </c>
      <c r="O14" s="20" t="s">
        <v>333</v>
      </c>
      <c r="P14" s="19">
        <v>44010</v>
      </c>
      <c r="Q14" s="17" t="s">
        <v>40</v>
      </c>
      <c r="R14" s="24">
        <v>180</v>
      </c>
      <c r="S14" s="25" t="s">
        <v>365</v>
      </c>
      <c r="T14" s="26" t="s">
        <v>366</v>
      </c>
      <c r="U14" s="24">
        <v>1</v>
      </c>
      <c r="V14" s="28">
        <f t="shared" si="0"/>
        <v>180</v>
      </c>
      <c r="W14" s="27"/>
      <c r="X14" s="27">
        <v>0.22</v>
      </c>
      <c r="Y14" s="28">
        <f t="shared" si="1"/>
        <v>219.6</v>
      </c>
      <c r="Z14" s="28">
        <f t="shared" si="2"/>
        <v>219.6</v>
      </c>
      <c r="AA14" s="17"/>
      <c r="AB14" s="33">
        <f t="shared" si="3"/>
        <v>192.63932902250835</v>
      </c>
      <c r="AC14" s="33">
        <f t="shared" si="4"/>
        <v>192.63932902250835</v>
      </c>
    </row>
    <row r="15" spans="1:29" s="16" customFormat="1" ht="60" customHeight="1" x14ac:dyDescent="0.25">
      <c r="A15" s="17" t="s">
        <v>450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280</v>
      </c>
      <c r="N15" s="19" t="s">
        <v>334</v>
      </c>
      <c r="O15" s="20" t="s">
        <v>335</v>
      </c>
      <c r="P15" s="19">
        <v>45692</v>
      </c>
      <c r="Q15" s="17" t="s">
        <v>56</v>
      </c>
      <c r="R15" s="24">
        <v>64</v>
      </c>
      <c r="S15" s="25" t="s">
        <v>367</v>
      </c>
      <c r="T15" s="26" t="s">
        <v>368</v>
      </c>
      <c r="U15" s="24">
        <v>1</v>
      </c>
      <c r="V15" s="28">
        <f t="shared" si="0"/>
        <v>64</v>
      </c>
      <c r="W15" s="27"/>
      <c r="X15" s="27">
        <v>0.22</v>
      </c>
      <c r="Y15" s="28">
        <f t="shared" si="1"/>
        <v>78.08</v>
      </c>
      <c r="Z15" s="28">
        <f t="shared" si="2"/>
        <v>78.08</v>
      </c>
      <c r="AA15" s="17"/>
      <c r="AB15" s="33">
        <f t="shared" si="3"/>
        <v>68.493983652447412</v>
      </c>
      <c r="AC15" s="33">
        <f t="shared" si="4"/>
        <v>68.493983652447412</v>
      </c>
    </row>
    <row r="16" spans="1:29" s="16" customFormat="1" ht="60" customHeight="1" x14ac:dyDescent="0.25">
      <c r="A16" s="17" t="s">
        <v>450</v>
      </c>
      <c r="B16" s="17">
        <v>27</v>
      </c>
      <c r="C16" s="17" t="s">
        <v>128</v>
      </c>
      <c r="D16" s="17" t="s">
        <v>130</v>
      </c>
      <c r="E16" s="17" t="s">
        <v>131</v>
      </c>
      <c r="F16" s="17" t="s">
        <v>24</v>
      </c>
      <c r="G16" s="17" t="s">
        <v>67</v>
      </c>
      <c r="H16" s="17" t="s">
        <v>26</v>
      </c>
      <c r="I16" s="17" t="s">
        <v>24</v>
      </c>
      <c r="J16" s="18" t="s">
        <v>27</v>
      </c>
      <c r="K16" s="17" t="s">
        <v>34</v>
      </c>
      <c r="L16" s="17" t="s">
        <v>255</v>
      </c>
      <c r="M16" s="17" t="s">
        <v>281</v>
      </c>
      <c r="N16" s="19">
        <v>44791</v>
      </c>
      <c r="O16" s="20" t="s">
        <v>329</v>
      </c>
      <c r="P16" s="19">
        <v>44440</v>
      </c>
      <c r="Q16" s="17" t="s">
        <v>336</v>
      </c>
      <c r="R16" s="24">
        <v>109</v>
      </c>
      <c r="S16" s="25" t="s">
        <v>369</v>
      </c>
      <c r="T16" s="26" t="s">
        <v>77</v>
      </c>
      <c r="U16" s="24">
        <v>30</v>
      </c>
      <c r="V16" s="28">
        <f t="shared" si="0"/>
        <v>3270</v>
      </c>
      <c r="W16" s="27">
        <v>0.02</v>
      </c>
      <c r="X16" s="27">
        <v>0.1</v>
      </c>
      <c r="Y16" s="28">
        <f t="shared" si="1"/>
        <v>122.29800000000002</v>
      </c>
      <c r="Z16" s="28">
        <f t="shared" si="2"/>
        <v>3668.9400000000005</v>
      </c>
      <c r="AA16" s="17"/>
      <c r="AB16" s="33">
        <f t="shared" si="3"/>
        <v>116.65381590807449</v>
      </c>
      <c r="AC16" s="33">
        <f t="shared" si="4"/>
        <v>3499.6144772422349</v>
      </c>
    </row>
    <row r="17" spans="1:29" s="16" customFormat="1" ht="60" customHeight="1" x14ac:dyDescent="0.25">
      <c r="A17" s="17" t="s">
        <v>450</v>
      </c>
      <c r="B17" s="17">
        <v>28</v>
      </c>
      <c r="C17" s="17" t="s">
        <v>128</v>
      </c>
      <c r="D17" s="17" t="s">
        <v>132</v>
      </c>
      <c r="E17" s="17" t="s">
        <v>133</v>
      </c>
      <c r="F17" s="17" t="s">
        <v>134</v>
      </c>
      <c r="G17" s="17" t="s">
        <v>27</v>
      </c>
      <c r="H17" s="17" t="s">
        <v>118</v>
      </c>
      <c r="I17" s="17" t="s">
        <v>92</v>
      </c>
      <c r="J17" s="18" t="s">
        <v>27</v>
      </c>
      <c r="K17" s="17" t="s">
        <v>34</v>
      </c>
      <c r="L17" s="17" t="s">
        <v>253</v>
      </c>
      <c r="M17" s="17" t="s">
        <v>282</v>
      </c>
      <c r="N17" s="19">
        <v>43640</v>
      </c>
      <c r="O17" s="20" t="s">
        <v>328</v>
      </c>
      <c r="P17" s="19" t="s">
        <v>28</v>
      </c>
      <c r="Q17" s="17" t="s">
        <v>44</v>
      </c>
      <c r="R17" s="24">
        <v>618</v>
      </c>
      <c r="S17" s="25" t="s">
        <v>370</v>
      </c>
      <c r="T17" s="26" t="s">
        <v>371</v>
      </c>
      <c r="U17" s="24">
        <v>1</v>
      </c>
      <c r="V17" s="28">
        <f t="shared" si="0"/>
        <v>618</v>
      </c>
      <c r="W17" s="27">
        <v>0.02</v>
      </c>
      <c r="X17" s="27">
        <v>0.1</v>
      </c>
      <c r="Y17" s="28">
        <f t="shared" si="1"/>
        <v>693.39600000000007</v>
      </c>
      <c r="Z17" s="28">
        <f t="shared" si="2"/>
        <v>693.39600000000007</v>
      </c>
      <c r="AA17" s="17"/>
      <c r="AB17" s="33">
        <f t="shared" si="3"/>
        <v>661.39502964394535</v>
      </c>
      <c r="AC17" s="33">
        <f t="shared" si="4"/>
        <v>661.39502964394535</v>
      </c>
    </row>
    <row r="18" spans="1:29" s="16" customFormat="1" ht="60" customHeight="1" x14ac:dyDescent="0.25">
      <c r="A18" s="17" t="s">
        <v>450</v>
      </c>
      <c r="B18" s="17">
        <v>29</v>
      </c>
      <c r="C18" s="17" t="s">
        <v>128</v>
      </c>
      <c r="D18" s="17" t="s">
        <v>135</v>
      </c>
      <c r="E18" s="17" t="s">
        <v>136</v>
      </c>
      <c r="F18" s="17" t="s">
        <v>91</v>
      </c>
      <c r="G18" s="17" t="s">
        <v>27</v>
      </c>
      <c r="H18" s="17" t="s">
        <v>137</v>
      </c>
      <c r="I18" s="17" t="s">
        <v>92</v>
      </c>
      <c r="J18" s="18" t="s">
        <v>27</v>
      </c>
      <c r="K18" s="17" t="s">
        <v>445</v>
      </c>
      <c r="L18" s="17" t="s">
        <v>262</v>
      </c>
      <c r="M18" s="17" t="s">
        <v>283</v>
      </c>
      <c r="N18" s="19">
        <v>13482</v>
      </c>
      <c r="O18" s="20" t="s">
        <v>328</v>
      </c>
      <c r="P18" s="19">
        <v>44107</v>
      </c>
      <c r="Q18" s="17" t="s">
        <v>44</v>
      </c>
      <c r="R18" s="24">
        <v>95.34</v>
      </c>
      <c r="S18" s="25" t="s">
        <v>372</v>
      </c>
      <c r="T18" s="26"/>
      <c r="U18" s="24">
        <v>1</v>
      </c>
      <c r="V18" s="28">
        <f t="shared" si="0"/>
        <v>95.34</v>
      </c>
      <c r="W18" s="27">
        <v>0</v>
      </c>
      <c r="X18" s="27">
        <v>0.22</v>
      </c>
      <c r="Y18" s="28">
        <f t="shared" si="1"/>
        <v>116.31480000000001</v>
      </c>
      <c r="Z18" s="28">
        <f t="shared" si="2"/>
        <v>116.31480000000001</v>
      </c>
      <c r="AA18" s="17"/>
      <c r="AB18" s="33">
        <f t="shared" si="3"/>
        <v>102.03463127225525</v>
      </c>
      <c r="AC18" s="33">
        <f t="shared" si="4"/>
        <v>102.03463127225525</v>
      </c>
    </row>
    <row r="19" spans="1:29" s="16" customFormat="1" ht="60" customHeight="1" x14ac:dyDescent="0.25">
      <c r="A19" s="17" t="s">
        <v>450</v>
      </c>
      <c r="B19" s="17">
        <v>33</v>
      </c>
      <c r="C19" s="17" t="s">
        <v>128</v>
      </c>
      <c r="D19" s="17" t="s">
        <v>138</v>
      </c>
      <c r="E19" s="17" t="s">
        <v>139</v>
      </c>
      <c r="F19" s="17" t="s">
        <v>140</v>
      </c>
      <c r="G19" s="17">
        <v>5.0000000000000001E-3</v>
      </c>
      <c r="H19" s="17" t="s">
        <v>118</v>
      </c>
      <c r="I19" s="17" t="s">
        <v>38</v>
      </c>
      <c r="J19" s="18" t="s">
        <v>27</v>
      </c>
      <c r="K19" s="17" t="s">
        <v>34</v>
      </c>
      <c r="L19" s="17" t="s">
        <v>260</v>
      </c>
      <c r="M19" s="17" t="s">
        <v>284</v>
      </c>
      <c r="N19" s="19">
        <v>36304</v>
      </c>
      <c r="O19" s="20" t="s">
        <v>329</v>
      </c>
      <c r="P19" s="19">
        <v>43714</v>
      </c>
      <c r="Q19" s="17" t="s">
        <v>46</v>
      </c>
      <c r="R19" s="24">
        <v>140</v>
      </c>
      <c r="S19" s="25" t="s">
        <v>373</v>
      </c>
      <c r="T19" s="26" t="s">
        <v>374</v>
      </c>
      <c r="U19" s="24">
        <v>1</v>
      </c>
      <c r="V19" s="28">
        <f t="shared" si="0"/>
        <v>140</v>
      </c>
      <c r="W19" s="27">
        <v>0.02</v>
      </c>
      <c r="X19" s="27">
        <v>0.1</v>
      </c>
      <c r="Y19" s="28">
        <f t="shared" si="1"/>
        <v>157.08000000000001</v>
      </c>
      <c r="Z19" s="28">
        <f t="shared" si="2"/>
        <v>157.08000000000001</v>
      </c>
      <c r="AA19" s="17" t="s">
        <v>428</v>
      </c>
      <c r="AB19" s="33">
        <f t="shared" si="3"/>
        <v>149.83058923972871</v>
      </c>
      <c r="AC19" s="33">
        <f t="shared" si="4"/>
        <v>149.83058923972871</v>
      </c>
    </row>
    <row r="20" spans="1:29" s="16" customFormat="1" ht="60" customHeight="1" x14ac:dyDescent="0.25">
      <c r="A20" s="17" t="s">
        <v>450</v>
      </c>
      <c r="B20" s="17">
        <v>34</v>
      </c>
      <c r="C20" s="17" t="s">
        <v>128</v>
      </c>
      <c r="D20" s="17" t="s">
        <v>27</v>
      </c>
      <c r="E20" s="17" t="s">
        <v>141</v>
      </c>
      <c r="F20" s="17" t="s">
        <v>91</v>
      </c>
      <c r="G20" s="17" t="s">
        <v>27</v>
      </c>
      <c r="H20" s="17" t="s">
        <v>137</v>
      </c>
      <c r="I20" s="17" t="s">
        <v>38</v>
      </c>
      <c r="J20" s="18" t="s">
        <v>27</v>
      </c>
      <c r="K20" s="17" t="s">
        <v>442</v>
      </c>
      <c r="L20" s="17" t="s">
        <v>262</v>
      </c>
      <c r="M20" s="17" t="s">
        <v>285</v>
      </c>
      <c r="N20" s="19">
        <v>74048</v>
      </c>
      <c r="O20" s="20" t="s">
        <v>328</v>
      </c>
      <c r="P20" s="19">
        <v>45227</v>
      </c>
      <c r="Q20" s="17" t="s">
        <v>44</v>
      </c>
      <c r="R20" s="24">
        <v>140</v>
      </c>
      <c r="S20" s="25" t="s">
        <v>375</v>
      </c>
      <c r="T20" s="26"/>
      <c r="U20" s="24">
        <v>1</v>
      </c>
      <c r="V20" s="28">
        <f t="shared" si="0"/>
        <v>140</v>
      </c>
      <c r="W20" s="27">
        <v>0</v>
      </c>
      <c r="X20" s="27">
        <v>0.22</v>
      </c>
      <c r="Y20" s="28">
        <f t="shared" si="1"/>
        <v>170.79999999999998</v>
      </c>
      <c r="Z20" s="28">
        <f t="shared" si="2"/>
        <v>170.79999999999998</v>
      </c>
      <c r="AA20" s="17"/>
      <c r="AB20" s="33">
        <f t="shared" si="3"/>
        <v>149.83058923972871</v>
      </c>
      <c r="AC20" s="33">
        <f t="shared" si="4"/>
        <v>149.83058923972871</v>
      </c>
    </row>
    <row r="21" spans="1:29" s="16" customFormat="1" ht="60" customHeight="1" x14ac:dyDescent="0.25">
      <c r="A21" s="17" t="s">
        <v>450</v>
      </c>
      <c r="B21" s="17">
        <v>38</v>
      </c>
      <c r="C21" s="17" t="s">
        <v>59</v>
      </c>
      <c r="D21" s="17" t="s">
        <v>142</v>
      </c>
      <c r="E21" s="17" t="s">
        <v>143</v>
      </c>
      <c r="F21" s="17" t="s">
        <v>140</v>
      </c>
      <c r="G21" s="17" t="s">
        <v>27</v>
      </c>
      <c r="H21" s="17" t="s">
        <v>26</v>
      </c>
      <c r="I21" s="17" t="s">
        <v>61</v>
      </c>
      <c r="J21" s="18" t="s">
        <v>27</v>
      </c>
      <c r="K21" s="17" t="s">
        <v>34</v>
      </c>
      <c r="L21" s="17" t="s">
        <v>256</v>
      </c>
      <c r="M21" s="17" t="s">
        <v>286</v>
      </c>
      <c r="N21" s="19">
        <v>86510</v>
      </c>
      <c r="O21" s="20" t="s">
        <v>333</v>
      </c>
      <c r="P21" s="19">
        <v>45328</v>
      </c>
      <c r="Q21" s="17" t="s">
        <v>95</v>
      </c>
      <c r="R21" s="24">
        <v>420</v>
      </c>
      <c r="S21" s="25" t="s">
        <v>376</v>
      </c>
      <c r="T21" s="26" t="s">
        <v>377</v>
      </c>
      <c r="U21" s="24">
        <v>1</v>
      </c>
      <c r="V21" s="28">
        <f t="shared" si="0"/>
        <v>420</v>
      </c>
      <c r="W21" s="27">
        <v>0.02</v>
      </c>
      <c r="X21" s="27">
        <v>0.1</v>
      </c>
      <c r="Y21" s="28">
        <f t="shared" si="1"/>
        <v>471.24000000000007</v>
      </c>
      <c r="Z21" s="28">
        <f t="shared" si="2"/>
        <v>471.24000000000007</v>
      </c>
      <c r="AA21" s="17"/>
      <c r="AB21" s="33">
        <f t="shared" si="3"/>
        <v>449.49176771918616</v>
      </c>
      <c r="AC21" s="33">
        <f t="shared" si="4"/>
        <v>449.49176771918616</v>
      </c>
    </row>
    <row r="22" spans="1:29" s="16" customFormat="1" ht="60" customHeight="1" x14ac:dyDescent="0.25">
      <c r="A22" s="17" t="s">
        <v>450</v>
      </c>
      <c r="B22" s="17">
        <v>39</v>
      </c>
      <c r="C22" s="17" t="s">
        <v>59</v>
      </c>
      <c r="D22" s="17" t="s">
        <v>65</v>
      </c>
      <c r="E22" s="17" t="s">
        <v>144</v>
      </c>
      <c r="F22" s="17" t="s">
        <v>66</v>
      </c>
      <c r="G22" s="17" t="s">
        <v>145</v>
      </c>
      <c r="H22" s="17" t="s">
        <v>64</v>
      </c>
      <c r="I22" s="17" t="s">
        <v>61</v>
      </c>
      <c r="J22" s="18" t="s">
        <v>146</v>
      </c>
      <c r="K22" s="17" t="s">
        <v>34</v>
      </c>
      <c r="L22" s="17" t="s">
        <v>255</v>
      </c>
      <c r="M22" s="17" t="s">
        <v>287</v>
      </c>
      <c r="N22" s="19">
        <v>79446</v>
      </c>
      <c r="O22" s="20" t="s">
        <v>333</v>
      </c>
      <c r="P22" s="19">
        <v>44831</v>
      </c>
      <c r="Q22" s="17" t="s">
        <v>62</v>
      </c>
      <c r="R22" s="24">
        <v>105</v>
      </c>
      <c r="S22" s="25" t="s">
        <v>378</v>
      </c>
      <c r="T22" s="26" t="s">
        <v>379</v>
      </c>
      <c r="U22" s="24">
        <v>1</v>
      </c>
      <c r="V22" s="28">
        <f t="shared" si="0"/>
        <v>105</v>
      </c>
      <c r="W22" s="27">
        <v>0.02</v>
      </c>
      <c r="X22" s="27">
        <v>0.1</v>
      </c>
      <c r="Y22" s="28">
        <f t="shared" si="1"/>
        <v>117.81000000000002</v>
      </c>
      <c r="Z22" s="28">
        <f t="shared" si="2"/>
        <v>117.81000000000002</v>
      </c>
      <c r="AA22" s="17" t="s">
        <v>429</v>
      </c>
      <c r="AB22" s="33">
        <f t="shared" si="3"/>
        <v>112.37294192979654</v>
      </c>
      <c r="AC22" s="33">
        <f t="shared" si="4"/>
        <v>112.37294192979654</v>
      </c>
    </row>
    <row r="23" spans="1:29" s="16" customFormat="1" ht="60" customHeight="1" x14ac:dyDescent="0.25">
      <c r="A23" s="17" t="s">
        <v>450</v>
      </c>
      <c r="B23" s="17">
        <v>40</v>
      </c>
      <c r="C23" s="17" t="s">
        <v>147</v>
      </c>
      <c r="D23" s="17" t="s">
        <v>148</v>
      </c>
      <c r="E23" s="17" t="s">
        <v>149</v>
      </c>
      <c r="F23" s="17" t="s">
        <v>24</v>
      </c>
      <c r="G23" s="17" t="s">
        <v>48</v>
      </c>
      <c r="H23" s="17" t="s">
        <v>26</v>
      </c>
      <c r="I23" s="17" t="s">
        <v>24</v>
      </c>
      <c r="J23" s="18" t="s">
        <v>27</v>
      </c>
      <c r="K23" s="17" t="s">
        <v>34</v>
      </c>
      <c r="L23" s="17" t="s">
        <v>254</v>
      </c>
      <c r="M23" s="17" t="s">
        <v>288</v>
      </c>
      <c r="N23" s="19">
        <v>44078</v>
      </c>
      <c r="O23" s="20" t="s">
        <v>329</v>
      </c>
      <c r="P23" s="19">
        <v>43901</v>
      </c>
      <c r="Q23" s="17" t="s">
        <v>47</v>
      </c>
      <c r="R23" s="24">
        <v>45</v>
      </c>
      <c r="S23" s="25" t="s">
        <v>380</v>
      </c>
      <c r="T23" s="26" t="s">
        <v>381</v>
      </c>
      <c r="U23" s="24">
        <v>50</v>
      </c>
      <c r="V23" s="28">
        <f t="shared" si="0"/>
        <v>2250</v>
      </c>
      <c r="W23" s="27">
        <v>0.02</v>
      </c>
      <c r="X23" s="27">
        <v>0.1</v>
      </c>
      <c r="Y23" s="28">
        <f t="shared" si="1"/>
        <v>50.49</v>
      </c>
      <c r="Z23" s="28">
        <f t="shared" si="2"/>
        <v>2524.5</v>
      </c>
      <c r="AA23" s="17" t="s">
        <v>430</v>
      </c>
      <c r="AB23" s="33">
        <f t="shared" si="3"/>
        <v>48.159832255627087</v>
      </c>
      <c r="AC23" s="33">
        <f t="shared" si="4"/>
        <v>2407.9916127813544</v>
      </c>
    </row>
    <row r="24" spans="1:29" s="16" customFormat="1" ht="60" customHeight="1" x14ac:dyDescent="0.25">
      <c r="A24" s="17" t="s">
        <v>450</v>
      </c>
      <c r="B24" s="17">
        <v>42</v>
      </c>
      <c r="C24" s="17" t="s">
        <v>147</v>
      </c>
      <c r="D24" s="17" t="s">
        <v>150</v>
      </c>
      <c r="E24" s="17" t="s">
        <v>151</v>
      </c>
      <c r="F24" s="17" t="s">
        <v>24</v>
      </c>
      <c r="G24" s="17" t="s">
        <v>152</v>
      </c>
      <c r="H24" s="17" t="s">
        <v>26</v>
      </c>
      <c r="I24" s="17" t="s">
        <v>24</v>
      </c>
      <c r="J24" s="18" t="s">
        <v>27</v>
      </c>
      <c r="K24" s="17" t="s">
        <v>34</v>
      </c>
      <c r="L24" s="17" t="s">
        <v>263</v>
      </c>
      <c r="M24" s="17" t="s">
        <v>289</v>
      </c>
      <c r="N24" s="19">
        <v>41942</v>
      </c>
      <c r="O24" s="20" t="s">
        <v>329</v>
      </c>
      <c r="P24" s="19" t="s">
        <v>28</v>
      </c>
      <c r="Q24" s="17" t="s">
        <v>337</v>
      </c>
      <c r="R24" s="24">
        <v>9</v>
      </c>
      <c r="S24" s="25" t="s">
        <v>70</v>
      </c>
      <c r="T24" s="26" t="s">
        <v>382</v>
      </c>
      <c r="U24" s="24">
        <v>30</v>
      </c>
      <c r="V24" s="28">
        <f t="shared" si="0"/>
        <v>270</v>
      </c>
      <c r="W24" s="27">
        <v>0.02</v>
      </c>
      <c r="X24" s="27">
        <v>0.1</v>
      </c>
      <c r="Y24" s="28">
        <f t="shared" si="1"/>
        <v>10.098000000000001</v>
      </c>
      <c r="Z24" s="28">
        <f t="shared" si="2"/>
        <v>302.94</v>
      </c>
      <c r="AA24" s="17"/>
      <c r="AB24" s="33">
        <f t="shared" si="3"/>
        <v>9.6319664511254182</v>
      </c>
      <c r="AC24" s="33">
        <f t="shared" si="4"/>
        <v>288.95899353376251</v>
      </c>
    </row>
    <row r="25" spans="1:29" s="16" customFormat="1" ht="60" customHeight="1" x14ac:dyDescent="0.25">
      <c r="A25" s="17" t="s">
        <v>450</v>
      </c>
      <c r="B25" s="17">
        <v>45</v>
      </c>
      <c r="C25" s="17" t="s">
        <v>153</v>
      </c>
      <c r="D25" s="17" t="s">
        <v>154</v>
      </c>
      <c r="E25" s="17" t="s">
        <v>155</v>
      </c>
      <c r="F25" s="17" t="s">
        <v>94</v>
      </c>
      <c r="G25" s="17" t="s">
        <v>156</v>
      </c>
      <c r="H25" s="17" t="s">
        <v>54</v>
      </c>
      <c r="I25" s="17" t="s">
        <v>33</v>
      </c>
      <c r="J25" s="18" t="s">
        <v>27</v>
      </c>
      <c r="K25" s="17" t="s">
        <v>34</v>
      </c>
      <c r="L25" s="17" t="s">
        <v>264</v>
      </c>
      <c r="M25" s="17" t="s">
        <v>290</v>
      </c>
      <c r="N25" s="19">
        <v>43569</v>
      </c>
      <c r="O25" s="20" t="s">
        <v>329</v>
      </c>
      <c r="P25" s="19" t="s">
        <v>78</v>
      </c>
      <c r="Q25" s="17" t="s">
        <v>338</v>
      </c>
      <c r="R25" s="24">
        <v>260</v>
      </c>
      <c r="S25" s="25" t="s">
        <v>383</v>
      </c>
      <c r="T25" s="26" t="s">
        <v>383</v>
      </c>
      <c r="U25" s="24">
        <v>1</v>
      </c>
      <c r="V25" s="28">
        <f t="shared" si="0"/>
        <v>260</v>
      </c>
      <c r="W25" s="27">
        <v>0.02</v>
      </c>
      <c r="X25" s="27">
        <v>0.1</v>
      </c>
      <c r="Y25" s="28">
        <f t="shared" si="1"/>
        <v>291.72000000000003</v>
      </c>
      <c r="Z25" s="28">
        <f t="shared" si="2"/>
        <v>291.72000000000003</v>
      </c>
      <c r="AA25" s="17"/>
      <c r="AB25" s="33">
        <f t="shared" si="3"/>
        <v>278.2568085880676</v>
      </c>
      <c r="AC25" s="33">
        <f t="shared" si="4"/>
        <v>278.2568085880676</v>
      </c>
    </row>
    <row r="26" spans="1:29" s="16" customFormat="1" ht="60" customHeight="1" x14ac:dyDescent="0.25">
      <c r="A26" s="17" t="s">
        <v>450</v>
      </c>
      <c r="B26" s="17">
        <v>49</v>
      </c>
      <c r="C26" s="17" t="s">
        <v>157</v>
      </c>
      <c r="D26" s="17" t="s">
        <v>158</v>
      </c>
      <c r="E26" s="17" t="s">
        <v>159</v>
      </c>
      <c r="F26" s="17" t="s">
        <v>94</v>
      </c>
      <c r="G26" s="17" t="s">
        <v>57</v>
      </c>
      <c r="H26" s="17" t="s">
        <v>55</v>
      </c>
      <c r="I26" s="17" t="s">
        <v>33</v>
      </c>
      <c r="J26" s="18" t="s">
        <v>27</v>
      </c>
      <c r="K26" s="17" t="s">
        <v>34</v>
      </c>
      <c r="L26" s="17" t="s">
        <v>265</v>
      </c>
      <c r="M26" s="17" t="s">
        <v>291</v>
      </c>
      <c r="N26" s="19">
        <v>29936</v>
      </c>
      <c r="O26" s="20" t="s">
        <v>329</v>
      </c>
      <c r="P26" s="19" t="s">
        <v>28</v>
      </c>
      <c r="Q26" s="17" t="s">
        <v>52</v>
      </c>
      <c r="R26" s="24">
        <v>15556.34</v>
      </c>
      <c r="S26" s="25" t="s">
        <v>384</v>
      </c>
      <c r="T26" s="26" t="s">
        <v>385</v>
      </c>
      <c r="U26" s="24">
        <v>2</v>
      </c>
      <c r="V26" s="28">
        <f t="shared" si="0"/>
        <v>31112.68</v>
      </c>
      <c r="W26" s="27">
        <v>0.02</v>
      </c>
      <c r="X26" s="27">
        <v>0.1</v>
      </c>
      <c r="Y26" s="28">
        <f t="shared" si="1"/>
        <v>17454.213480000002</v>
      </c>
      <c r="Z26" s="28">
        <f t="shared" si="2"/>
        <v>34908.426960000004</v>
      </c>
      <c r="AA26" s="17"/>
      <c r="AB26" s="33">
        <f t="shared" si="3"/>
        <v>16648.682775811154</v>
      </c>
      <c r="AC26" s="33">
        <f t="shared" si="4"/>
        <v>33297.365551622308</v>
      </c>
    </row>
    <row r="27" spans="1:29" s="16" customFormat="1" ht="60" customHeight="1" x14ac:dyDescent="0.25">
      <c r="A27" s="17" t="s">
        <v>450</v>
      </c>
      <c r="B27" s="17">
        <v>50</v>
      </c>
      <c r="C27" s="17" t="s">
        <v>157</v>
      </c>
      <c r="D27" s="17" t="s">
        <v>160</v>
      </c>
      <c r="E27" s="17" t="s">
        <v>161</v>
      </c>
      <c r="F27" s="17" t="s">
        <v>24</v>
      </c>
      <c r="G27" s="17" t="s">
        <v>89</v>
      </c>
      <c r="H27" s="17" t="s">
        <v>26</v>
      </c>
      <c r="I27" s="17" t="s">
        <v>24</v>
      </c>
      <c r="J27" s="18" t="s">
        <v>27</v>
      </c>
      <c r="K27" s="17" t="s">
        <v>34</v>
      </c>
      <c r="L27" s="17" t="s">
        <v>263</v>
      </c>
      <c r="M27" s="17" t="s">
        <v>292</v>
      </c>
      <c r="N27" s="19">
        <v>44796</v>
      </c>
      <c r="O27" s="20" t="s">
        <v>329</v>
      </c>
      <c r="P27" s="19">
        <v>44293</v>
      </c>
      <c r="Q27" s="17" t="s">
        <v>337</v>
      </c>
      <c r="R27" s="24">
        <v>15</v>
      </c>
      <c r="S27" s="25" t="s">
        <v>68</v>
      </c>
      <c r="T27" s="26" t="s">
        <v>382</v>
      </c>
      <c r="U27" s="24">
        <v>30</v>
      </c>
      <c r="V27" s="28">
        <f t="shared" si="0"/>
        <v>450</v>
      </c>
      <c r="W27" s="27">
        <v>0.02</v>
      </c>
      <c r="X27" s="27">
        <v>0.1</v>
      </c>
      <c r="Y27" s="28">
        <f t="shared" si="1"/>
        <v>16.830000000000002</v>
      </c>
      <c r="Z27" s="28">
        <f t="shared" si="2"/>
        <v>504.90000000000003</v>
      </c>
      <c r="AA27" s="17"/>
      <c r="AB27" s="33">
        <f t="shared" si="3"/>
        <v>16.053277418542361</v>
      </c>
      <c r="AC27" s="33">
        <f t="shared" si="4"/>
        <v>481.59832255627089</v>
      </c>
    </row>
    <row r="28" spans="1:29" s="16" customFormat="1" ht="60" customHeight="1" x14ac:dyDescent="0.25">
      <c r="A28" s="17" t="s">
        <v>450</v>
      </c>
      <c r="B28" s="17">
        <v>54</v>
      </c>
      <c r="C28" s="17" t="s">
        <v>157</v>
      </c>
      <c r="D28" s="17" t="s">
        <v>162</v>
      </c>
      <c r="E28" s="17" t="s">
        <v>163</v>
      </c>
      <c r="F28" s="17" t="s">
        <v>24</v>
      </c>
      <c r="G28" s="17" t="s">
        <v>81</v>
      </c>
      <c r="H28" s="17" t="s">
        <v>26</v>
      </c>
      <c r="I28" s="17" t="s">
        <v>24</v>
      </c>
      <c r="J28" s="18" t="s">
        <v>27</v>
      </c>
      <c r="K28" s="17" t="s">
        <v>34</v>
      </c>
      <c r="L28" s="17" t="s">
        <v>265</v>
      </c>
      <c r="M28" s="17" t="s">
        <v>293</v>
      </c>
      <c r="N28" s="19">
        <v>42239</v>
      </c>
      <c r="O28" s="20" t="s">
        <v>329</v>
      </c>
      <c r="P28" s="19" t="s">
        <v>339</v>
      </c>
      <c r="Q28" s="17" t="s">
        <v>52</v>
      </c>
      <c r="R28" s="24">
        <v>28.85</v>
      </c>
      <c r="S28" s="25" t="s">
        <v>386</v>
      </c>
      <c r="T28" s="26" t="s">
        <v>385</v>
      </c>
      <c r="U28" s="24">
        <v>30</v>
      </c>
      <c r="V28" s="28">
        <f t="shared" si="0"/>
        <v>865.5</v>
      </c>
      <c r="W28" s="27">
        <v>0.02</v>
      </c>
      <c r="X28" s="27">
        <v>0.1</v>
      </c>
      <c r="Y28" s="28">
        <f t="shared" si="1"/>
        <v>32.369700000000009</v>
      </c>
      <c r="Z28" s="28">
        <f t="shared" si="2"/>
        <v>971.09100000000012</v>
      </c>
      <c r="AA28" s="17" t="s">
        <v>431</v>
      </c>
      <c r="AB28" s="33">
        <f t="shared" si="3"/>
        <v>30.875803568329811</v>
      </c>
      <c r="AC28" s="33">
        <f t="shared" si="4"/>
        <v>926.27410704989427</v>
      </c>
    </row>
    <row r="29" spans="1:29" s="16" customFormat="1" ht="60" customHeight="1" x14ac:dyDescent="0.25">
      <c r="A29" s="17" t="s">
        <v>450</v>
      </c>
      <c r="B29" s="17">
        <v>58</v>
      </c>
      <c r="C29" s="17" t="s">
        <v>157</v>
      </c>
      <c r="D29" s="17" t="s">
        <v>164</v>
      </c>
      <c r="E29" s="17" t="s">
        <v>165</v>
      </c>
      <c r="F29" s="17" t="s">
        <v>94</v>
      </c>
      <c r="G29" s="17" t="s">
        <v>166</v>
      </c>
      <c r="H29" s="17" t="s">
        <v>55</v>
      </c>
      <c r="I29" s="17" t="s">
        <v>33</v>
      </c>
      <c r="J29" s="18" t="s">
        <v>27</v>
      </c>
      <c r="K29" s="17" t="s">
        <v>34</v>
      </c>
      <c r="L29" s="17" t="s">
        <v>266</v>
      </c>
      <c r="M29" s="17" t="s">
        <v>294</v>
      </c>
      <c r="N29" s="19">
        <v>45220</v>
      </c>
      <c r="O29" s="20" t="s">
        <v>329</v>
      </c>
      <c r="P29" s="19">
        <v>45000</v>
      </c>
      <c r="Q29" s="17" t="s">
        <v>40</v>
      </c>
      <c r="R29" s="24">
        <v>11820</v>
      </c>
      <c r="S29" s="25" t="s">
        <v>387</v>
      </c>
      <c r="T29" s="26" t="s">
        <v>388</v>
      </c>
      <c r="U29" s="24">
        <v>1</v>
      </c>
      <c r="V29" s="28">
        <f t="shared" si="0"/>
        <v>11820</v>
      </c>
      <c r="W29" s="27">
        <v>0.02</v>
      </c>
      <c r="X29" s="27">
        <v>0.1</v>
      </c>
      <c r="Y29" s="28">
        <f t="shared" si="1"/>
        <v>13262.04</v>
      </c>
      <c r="Z29" s="28">
        <f t="shared" si="2"/>
        <v>13262.04</v>
      </c>
      <c r="AA29" s="17"/>
      <c r="AB29" s="33">
        <f t="shared" si="3"/>
        <v>12649.982605811381</v>
      </c>
      <c r="AC29" s="33">
        <f t="shared" si="4"/>
        <v>12649.982605811381</v>
      </c>
    </row>
    <row r="30" spans="1:29" s="16" customFormat="1" ht="60" customHeight="1" x14ac:dyDescent="0.25">
      <c r="A30" s="17" t="s">
        <v>450</v>
      </c>
      <c r="B30" s="17">
        <v>59</v>
      </c>
      <c r="C30" s="17" t="s">
        <v>157</v>
      </c>
      <c r="D30" s="17" t="s">
        <v>164</v>
      </c>
      <c r="E30" s="17" t="s">
        <v>167</v>
      </c>
      <c r="F30" s="17" t="s">
        <v>94</v>
      </c>
      <c r="G30" s="17" t="s">
        <v>168</v>
      </c>
      <c r="H30" s="17" t="s">
        <v>55</v>
      </c>
      <c r="I30" s="17" t="s">
        <v>33</v>
      </c>
      <c r="J30" s="18" t="s">
        <v>27</v>
      </c>
      <c r="K30" s="17" t="s">
        <v>34</v>
      </c>
      <c r="L30" s="17" t="s">
        <v>266</v>
      </c>
      <c r="M30" s="17" t="s">
        <v>295</v>
      </c>
      <c r="N30" s="19">
        <v>45219</v>
      </c>
      <c r="O30" s="20" t="s">
        <v>329</v>
      </c>
      <c r="P30" s="19">
        <v>45000</v>
      </c>
      <c r="Q30" s="17" t="s">
        <v>40</v>
      </c>
      <c r="R30" s="24">
        <v>7380</v>
      </c>
      <c r="S30" s="25" t="s">
        <v>387</v>
      </c>
      <c r="T30" s="26" t="s">
        <v>388</v>
      </c>
      <c r="U30" s="24">
        <v>1</v>
      </c>
      <c r="V30" s="28">
        <f t="shared" si="0"/>
        <v>7380</v>
      </c>
      <c r="W30" s="27">
        <v>0.02</v>
      </c>
      <c r="X30" s="27">
        <v>0.1</v>
      </c>
      <c r="Y30" s="28">
        <f t="shared" si="1"/>
        <v>8280.36</v>
      </c>
      <c r="Z30" s="28">
        <f t="shared" si="2"/>
        <v>8280.36</v>
      </c>
      <c r="AA30" s="17"/>
      <c r="AB30" s="33">
        <f t="shared" si="3"/>
        <v>7898.212489922842</v>
      </c>
      <c r="AC30" s="33">
        <f t="shared" si="4"/>
        <v>7898.212489922842</v>
      </c>
    </row>
    <row r="31" spans="1:29" s="16" customFormat="1" ht="60" customHeight="1" x14ac:dyDescent="0.25">
      <c r="A31" s="17" t="s">
        <v>450</v>
      </c>
      <c r="B31" s="17">
        <v>66</v>
      </c>
      <c r="C31" s="17" t="s">
        <v>169</v>
      </c>
      <c r="D31" s="17" t="s">
        <v>170</v>
      </c>
      <c r="E31" s="17" t="s">
        <v>171</v>
      </c>
      <c r="F31" s="17" t="s">
        <v>24</v>
      </c>
      <c r="G31" s="17" t="s">
        <v>25</v>
      </c>
      <c r="H31" s="17" t="s">
        <v>26</v>
      </c>
      <c r="I31" s="17" t="s">
        <v>24</v>
      </c>
      <c r="J31" s="18" t="s">
        <v>27</v>
      </c>
      <c r="K31" s="17" t="s">
        <v>34</v>
      </c>
      <c r="L31" s="17" t="s">
        <v>256</v>
      </c>
      <c r="M31" s="17" t="s">
        <v>296</v>
      </c>
      <c r="N31" s="19">
        <v>37720</v>
      </c>
      <c r="O31" s="20" t="s">
        <v>329</v>
      </c>
      <c r="P31" s="19">
        <v>44016</v>
      </c>
      <c r="Q31" s="17" t="s">
        <v>40</v>
      </c>
      <c r="R31" s="24">
        <v>310</v>
      </c>
      <c r="S31" s="25" t="s">
        <v>389</v>
      </c>
      <c r="T31" s="26" t="s">
        <v>390</v>
      </c>
      <c r="U31" s="24">
        <v>20</v>
      </c>
      <c r="V31" s="28">
        <f t="shared" si="0"/>
        <v>6200</v>
      </c>
      <c r="W31" s="27">
        <v>0.02</v>
      </c>
      <c r="X31" s="27">
        <v>0.1</v>
      </c>
      <c r="Y31" s="28">
        <f t="shared" si="1"/>
        <v>347.82</v>
      </c>
      <c r="Z31" s="28">
        <f t="shared" si="2"/>
        <v>6956.4000000000005</v>
      </c>
      <c r="AA31" s="17"/>
      <c r="AB31" s="33">
        <f t="shared" si="3"/>
        <v>331.76773331654215</v>
      </c>
      <c r="AC31" s="33">
        <f t="shared" si="4"/>
        <v>6635.3546663308434</v>
      </c>
    </row>
    <row r="32" spans="1:29" s="16" customFormat="1" ht="60" customHeight="1" x14ac:dyDescent="0.25">
      <c r="A32" s="17" t="s">
        <v>450</v>
      </c>
      <c r="B32" s="17">
        <v>68</v>
      </c>
      <c r="C32" s="17" t="s">
        <v>73</v>
      </c>
      <c r="D32" s="17" t="s">
        <v>172</v>
      </c>
      <c r="E32" s="17" t="s">
        <v>173</v>
      </c>
      <c r="F32" s="17" t="s">
        <v>24</v>
      </c>
      <c r="G32" s="17" t="s">
        <v>27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260</v>
      </c>
      <c r="M32" s="17" t="s">
        <v>297</v>
      </c>
      <c r="N32" s="19">
        <v>44720</v>
      </c>
      <c r="O32" s="20" t="s">
        <v>329</v>
      </c>
      <c r="P32" s="19">
        <v>45159</v>
      </c>
      <c r="Q32" s="17" t="s">
        <v>40</v>
      </c>
      <c r="R32" s="24">
        <v>16</v>
      </c>
      <c r="S32" s="25" t="s">
        <v>391</v>
      </c>
      <c r="T32" s="26" t="s">
        <v>392</v>
      </c>
      <c r="U32" s="24">
        <v>3</v>
      </c>
      <c r="V32" s="28">
        <f t="shared" si="0"/>
        <v>48</v>
      </c>
      <c r="W32" s="27">
        <v>0.02</v>
      </c>
      <c r="X32" s="27">
        <v>0.1</v>
      </c>
      <c r="Y32" s="28">
        <f t="shared" si="1"/>
        <v>17.952000000000002</v>
      </c>
      <c r="Z32" s="28">
        <f t="shared" si="2"/>
        <v>53.856000000000009</v>
      </c>
      <c r="AA32" s="17"/>
      <c r="AB32" s="33">
        <f t="shared" si="3"/>
        <v>17.123495913111853</v>
      </c>
      <c r="AC32" s="33">
        <f t="shared" si="4"/>
        <v>51.370487739335559</v>
      </c>
    </row>
    <row r="33" spans="1:29" s="16" customFormat="1" ht="60" customHeight="1" x14ac:dyDescent="0.25">
      <c r="A33" s="17" t="s">
        <v>450</v>
      </c>
      <c r="B33" s="17">
        <v>69</v>
      </c>
      <c r="C33" s="17" t="s">
        <v>174</v>
      </c>
      <c r="D33" s="17" t="s">
        <v>175</v>
      </c>
      <c r="E33" s="17" t="s">
        <v>176</v>
      </c>
      <c r="F33" s="17" t="s">
        <v>63</v>
      </c>
      <c r="G33" s="17" t="s">
        <v>27</v>
      </c>
      <c r="H33" s="17" t="s">
        <v>98</v>
      </c>
      <c r="I33" s="17" t="s">
        <v>38</v>
      </c>
      <c r="J33" s="18" t="s">
        <v>27</v>
      </c>
      <c r="K33" s="17" t="s">
        <v>34</v>
      </c>
      <c r="L33" s="17" t="s">
        <v>263</v>
      </c>
      <c r="M33" s="17" t="s">
        <v>298</v>
      </c>
      <c r="N33" s="19">
        <v>15219</v>
      </c>
      <c r="O33" s="20" t="s">
        <v>329</v>
      </c>
      <c r="P33" s="19">
        <v>44063</v>
      </c>
      <c r="Q33" s="17" t="s">
        <v>337</v>
      </c>
      <c r="R33" s="24">
        <v>67.5</v>
      </c>
      <c r="S33" s="25" t="s">
        <v>393</v>
      </c>
      <c r="T33" s="26" t="s">
        <v>80</v>
      </c>
      <c r="U33" s="24">
        <v>1</v>
      </c>
      <c r="V33" s="28">
        <f t="shared" si="0"/>
        <v>67.5</v>
      </c>
      <c r="W33" s="27">
        <v>0.02</v>
      </c>
      <c r="X33" s="27">
        <v>0.1</v>
      </c>
      <c r="Y33" s="28">
        <f t="shared" si="1"/>
        <v>75.734999999999999</v>
      </c>
      <c r="Z33" s="28">
        <f t="shared" si="2"/>
        <v>75.734999999999999</v>
      </c>
      <c r="AA33" s="17"/>
      <c r="AB33" s="33">
        <f t="shared" si="3"/>
        <v>72.239748383440627</v>
      </c>
      <c r="AC33" s="33">
        <f t="shared" si="4"/>
        <v>72.239748383440627</v>
      </c>
    </row>
    <row r="34" spans="1:29" s="16" customFormat="1" ht="60" customHeight="1" x14ac:dyDescent="0.25">
      <c r="A34" s="17" t="s">
        <v>450</v>
      </c>
      <c r="B34" s="17">
        <v>72</v>
      </c>
      <c r="C34" s="17" t="s">
        <v>174</v>
      </c>
      <c r="D34" s="17" t="s">
        <v>177</v>
      </c>
      <c r="E34" s="17" t="s">
        <v>178</v>
      </c>
      <c r="F34" s="17" t="s">
        <v>63</v>
      </c>
      <c r="G34" s="17" t="s">
        <v>27</v>
      </c>
      <c r="H34" s="17" t="s">
        <v>98</v>
      </c>
      <c r="I34" s="17" t="s">
        <v>38</v>
      </c>
      <c r="J34" s="18" t="s">
        <v>27</v>
      </c>
      <c r="K34" s="17" t="s">
        <v>58</v>
      </c>
      <c r="L34" s="17" t="s">
        <v>267</v>
      </c>
      <c r="M34" s="17" t="s">
        <v>299</v>
      </c>
      <c r="N34" s="19">
        <v>42099</v>
      </c>
      <c r="O34" s="20" t="s">
        <v>329</v>
      </c>
      <c r="P34" s="19">
        <v>44039</v>
      </c>
      <c r="Q34" s="17" t="s">
        <v>340</v>
      </c>
      <c r="R34" s="24">
        <v>40</v>
      </c>
      <c r="S34" s="25" t="s">
        <v>394</v>
      </c>
      <c r="T34" s="26" t="s">
        <v>395</v>
      </c>
      <c r="U34" s="24">
        <v>1</v>
      </c>
      <c r="V34" s="28">
        <f t="shared" si="0"/>
        <v>40</v>
      </c>
      <c r="W34" s="27">
        <v>0.02</v>
      </c>
      <c r="X34" s="27">
        <v>0.1</v>
      </c>
      <c r="Y34" s="28">
        <f t="shared" si="1"/>
        <v>44.88</v>
      </c>
      <c r="Z34" s="28">
        <f t="shared" si="2"/>
        <v>44.88</v>
      </c>
      <c r="AA34" s="17"/>
      <c r="AB34" s="33">
        <f t="shared" si="3"/>
        <v>42.808739782779632</v>
      </c>
      <c r="AC34" s="33">
        <f t="shared" si="4"/>
        <v>42.808739782779632</v>
      </c>
    </row>
    <row r="35" spans="1:29" s="16" customFormat="1" ht="60" customHeight="1" x14ac:dyDescent="0.25">
      <c r="A35" s="17" t="s">
        <v>450</v>
      </c>
      <c r="B35" s="17">
        <v>73</v>
      </c>
      <c r="C35" s="17" t="s">
        <v>174</v>
      </c>
      <c r="D35" s="17" t="s">
        <v>179</v>
      </c>
      <c r="E35" s="17" t="s">
        <v>180</v>
      </c>
      <c r="F35" s="17" t="s">
        <v>140</v>
      </c>
      <c r="G35" s="17">
        <v>1E-3</v>
      </c>
      <c r="H35" s="17" t="s">
        <v>98</v>
      </c>
      <c r="I35" s="17" t="s">
        <v>38</v>
      </c>
      <c r="J35" s="18" t="s">
        <v>93</v>
      </c>
      <c r="K35" s="17" t="s">
        <v>252</v>
      </c>
      <c r="L35" s="17" t="s">
        <v>255</v>
      </c>
      <c r="M35" s="17" t="s">
        <v>300</v>
      </c>
      <c r="N35" s="19">
        <v>41171</v>
      </c>
      <c r="O35" s="20" t="s">
        <v>329</v>
      </c>
      <c r="P35" s="19">
        <v>44473</v>
      </c>
      <c r="Q35" s="17" t="s">
        <v>72</v>
      </c>
      <c r="R35" s="24">
        <v>605</v>
      </c>
      <c r="S35" s="25" t="s">
        <v>396</v>
      </c>
      <c r="T35" s="26" t="s">
        <v>80</v>
      </c>
      <c r="U35" s="24">
        <v>1</v>
      </c>
      <c r="V35" s="28">
        <f t="shared" si="0"/>
        <v>605</v>
      </c>
      <c r="W35" s="27">
        <v>0.02</v>
      </c>
      <c r="X35" s="27">
        <v>0.1</v>
      </c>
      <c r="Y35" s="28">
        <f t="shared" si="1"/>
        <v>678.81000000000006</v>
      </c>
      <c r="Z35" s="28">
        <f t="shared" si="2"/>
        <v>678.81000000000006</v>
      </c>
      <c r="AA35" s="17"/>
      <c r="AB35" s="33">
        <f t="shared" si="3"/>
        <v>647.4821892145419</v>
      </c>
      <c r="AC35" s="33">
        <f t="shared" si="4"/>
        <v>647.4821892145419</v>
      </c>
    </row>
    <row r="36" spans="1:29" s="16" customFormat="1" ht="60" customHeight="1" x14ac:dyDescent="0.25">
      <c r="A36" s="17" t="s">
        <v>450</v>
      </c>
      <c r="B36" s="17">
        <v>76</v>
      </c>
      <c r="C36" s="17" t="s">
        <v>174</v>
      </c>
      <c r="D36" s="17" t="s">
        <v>181</v>
      </c>
      <c r="E36" s="17" t="s">
        <v>182</v>
      </c>
      <c r="F36" s="17" t="s">
        <v>63</v>
      </c>
      <c r="G36" s="17" t="s">
        <v>183</v>
      </c>
      <c r="H36" s="17" t="s">
        <v>98</v>
      </c>
      <c r="I36" s="17" t="s">
        <v>38</v>
      </c>
      <c r="J36" s="18" t="s">
        <v>27</v>
      </c>
      <c r="K36" s="17" t="s">
        <v>252</v>
      </c>
      <c r="L36" s="17" t="s">
        <v>263</v>
      </c>
      <c r="M36" s="17" t="s">
        <v>301</v>
      </c>
      <c r="N36" s="19">
        <v>38365</v>
      </c>
      <c r="O36" s="20" t="s">
        <v>329</v>
      </c>
      <c r="P36" s="19">
        <v>44844</v>
      </c>
      <c r="Q36" s="17" t="s">
        <v>44</v>
      </c>
      <c r="R36" s="24">
        <v>442</v>
      </c>
      <c r="S36" s="25" t="s">
        <v>393</v>
      </c>
      <c r="T36" s="26" t="s">
        <v>80</v>
      </c>
      <c r="U36" s="24">
        <v>1</v>
      </c>
      <c r="V36" s="28">
        <f t="shared" si="0"/>
        <v>442</v>
      </c>
      <c r="W36" s="27">
        <v>0.02</v>
      </c>
      <c r="X36" s="27">
        <v>0.1</v>
      </c>
      <c r="Y36" s="28">
        <f t="shared" si="1"/>
        <v>495.92400000000009</v>
      </c>
      <c r="Z36" s="28">
        <f t="shared" si="2"/>
        <v>495.92400000000009</v>
      </c>
      <c r="AA36" s="17"/>
      <c r="AB36" s="33">
        <f t="shared" si="3"/>
        <v>473.03657459971492</v>
      </c>
      <c r="AC36" s="33">
        <f t="shared" si="4"/>
        <v>473.03657459971492</v>
      </c>
    </row>
    <row r="37" spans="1:29" s="16" customFormat="1" ht="60" customHeight="1" x14ac:dyDescent="0.25">
      <c r="A37" s="17" t="s">
        <v>450</v>
      </c>
      <c r="B37" s="17">
        <v>78</v>
      </c>
      <c r="C37" s="17" t="s">
        <v>184</v>
      </c>
      <c r="D37" s="17" t="s">
        <v>185</v>
      </c>
      <c r="E37" s="17" t="s">
        <v>186</v>
      </c>
      <c r="F37" s="17" t="s">
        <v>31</v>
      </c>
      <c r="G37" s="17" t="s">
        <v>89</v>
      </c>
      <c r="H37" s="17" t="s">
        <v>32</v>
      </c>
      <c r="I37" s="17" t="s">
        <v>33</v>
      </c>
      <c r="J37" s="18" t="s">
        <v>27</v>
      </c>
      <c r="K37" s="17" t="s">
        <v>58</v>
      </c>
      <c r="L37" s="17" t="s">
        <v>263</v>
      </c>
      <c r="M37" s="17" t="s">
        <v>302</v>
      </c>
      <c r="N37" s="19">
        <v>43733</v>
      </c>
      <c r="O37" s="20" t="s">
        <v>329</v>
      </c>
      <c r="P37" s="19">
        <v>44127</v>
      </c>
      <c r="Q37" s="17" t="s">
        <v>337</v>
      </c>
      <c r="R37" s="24">
        <v>8500</v>
      </c>
      <c r="S37" s="25" t="s">
        <v>397</v>
      </c>
      <c r="T37" s="26" t="s">
        <v>398</v>
      </c>
      <c r="U37" s="24">
        <v>1</v>
      </c>
      <c r="V37" s="28">
        <f t="shared" si="0"/>
        <v>8500</v>
      </c>
      <c r="W37" s="27">
        <v>0.02</v>
      </c>
      <c r="X37" s="27">
        <v>0.1</v>
      </c>
      <c r="Y37" s="28">
        <f t="shared" si="1"/>
        <v>9537</v>
      </c>
      <c r="Z37" s="28">
        <f t="shared" si="2"/>
        <v>9537</v>
      </c>
      <c r="AA37" s="17"/>
      <c r="AB37" s="33">
        <f t="shared" si="3"/>
        <v>9096.857203840671</v>
      </c>
      <c r="AC37" s="33">
        <f t="shared" si="4"/>
        <v>9096.857203840671</v>
      </c>
    </row>
    <row r="38" spans="1:29" s="16" customFormat="1" ht="60" customHeight="1" x14ac:dyDescent="0.25">
      <c r="A38" s="17" t="s">
        <v>450</v>
      </c>
      <c r="B38" s="17">
        <v>80</v>
      </c>
      <c r="C38" s="17" t="s">
        <v>187</v>
      </c>
      <c r="D38" s="17" t="s">
        <v>188</v>
      </c>
      <c r="E38" s="17" t="s">
        <v>189</v>
      </c>
      <c r="F38" s="17" t="s">
        <v>24</v>
      </c>
      <c r="G38" s="17" t="s">
        <v>84</v>
      </c>
      <c r="H38" s="17" t="s">
        <v>26</v>
      </c>
      <c r="I38" s="17" t="s">
        <v>24</v>
      </c>
      <c r="J38" s="18" t="s">
        <v>27</v>
      </c>
      <c r="K38" s="17" t="s">
        <v>441</v>
      </c>
      <c r="L38" s="17" t="s">
        <v>254</v>
      </c>
      <c r="M38" s="17" t="s">
        <v>303</v>
      </c>
      <c r="N38" s="19">
        <v>44575</v>
      </c>
      <c r="O38" s="20" t="s">
        <v>329</v>
      </c>
      <c r="P38" s="19">
        <v>44272</v>
      </c>
      <c r="Q38" s="17" t="s">
        <v>46</v>
      </c>
      <c r="R38" s="24">
        <v>208.33</v>
      </c>
      <c r="S38" s="25" t="s">
        <v>399</v>
      </c>
      <c r="T38" s="26" t="s">
        <v>400</v>
      </c>
      <c r="U38" s="24">
        <v>60</v>
      </c>
      <c r="V38" s="28">
        <f t="shared" si="0"/>
        <v>12499.800000000001</v>
      </c>
      <c r="W38" s="27">
        <v>0.02</v>
      </c>
      <c r="X38" s="27">
        <v>0.1</v>
      </c>
      <c r="Y38" s="28">
        <f t="shared" si="1"/>
        <v>233.74626000000006</v>
      </c>
      <c r="Z38" s="28">
        <f t="shared" si="2"/>
        <v>14024.775600000003</v>
      </c>
      <c r="AA38" s="17" t="s">
        <v>99</v>
      </c>
      <c r="AB38" s="33">
        <f t="shared" si="3"/>
        <v>222.95861897366203</v>
      </c>
      <c r="AC38" s="33">
        <f t="shared" si="4"/>
        <v>13377.517138419722</v>
      </c>
    </row>
    <row r="39" spans="1:29" s="16" customFormat="1" ht="60" customHeight="1" x14ac:dyDescent="0.25">
      <c r="A39" s="17" t="s">
        <v>450</v>
      </c>
      <c r="B39" s="17">
        <v>82</v>
      </c>
      <c r="C39" s="17" t="s">
        <v>187</v>
      </c>
      <c r="D39" s="17" t="s">
        <v>190</v>
      </c>
      <c r="E39" s="17" t="s">
        <v>191</v>
      </c>
      <c r="F39" s="17" t="s">
        <v>24</v>
      </c>
      <c r="G39" s="17" t="s">
        <v>67</v>
      </c>
      <c r="H39" s="17" t="s">
        <v>26</v>
      </c>
      <c r="I39" s="17" t="s">
        <v>24</v>
      </c>
      <c r="J39" s="18" t="s">
        <v>27</v>
      </c>
      <c r="K39" s="17" t="s">
        <v>441</v>
      </c>
      <c r="L39" s="17" t="s">
        <v>268</v>
      </c>
      <c r="M39" s="17" t="s">
        <v>304</v>
      </c>
      <c r="N39" s="19">
        <v>43219</v>
      </c>
      <c r="O39" s="20" t="s">
        <v>329</v>
      </c>
      <c r="P39" s="19">
        <v>44695</v>
      </c>
      <c r="Q39" s="17" t="s">
        <v>87</v>
      </c>
      <c r="R39" s="24">
        <v>4.8</v>
      </c>
      <c r="S39" s="25" t="s">
        <v>401</v>
      </c>
      <c r="T39" s="26" t="s">
        <v>402</v>
      </c>
      <c r="U39" s="24">
        <v>20</v>
      </c>
      <c r="V39" s="28">
        <f t="shared" si="0"/>
        <v>96</v>
      </c>
      <c r="W39" s="27">
        <v>0.02</v>
      </c>
      <c r="X39" s="27">
        <v>0.1</v>
      </c>
      <c r="Y39" s="28">
        <f t="shared" si="1"/>
        <v>5.3856000000000002</v>
      </c>
      <c r="Z39" s="28">
        <f t="shared" si="2"/>
        <v>107.71200000000002</v>
      </c>
      <c r="AA39" s="17"/>
      <c r="AB39" s="33">
        <f t="shared" si="3"/>
        <v>5.1370487739335555</v>
      </c>
      <c r="AC39" s="33">
        <f t="shared" si="4"/>
        <v>102.74097547867112</v>
      </c>
    </row>
    <row r="40" spans="1:29" s="16" customFormat="1" ht="60" customHeight="1" x14ac:dyDescent="0.25">
      <c r="A40" s="17" t="s">
        <v>450</v>
      </c>
      <c r="B40" s="17">
        <v>83</v>
      </c>
      <c r="C40" s="17" t="s">
        <v>187</v>
      </c>
      <c r="D40" s="17" t="s">
        <v>192</v>
      </c>
      <c r="E40" s="17" t="s">
        <v>193</v>
      </c>
      <c r="F40" s="17" t="s">
        <v>94</v>
      </c>
      <c r="G40" s="17" t="s">
        <v>53</v>
      </c>
      <c r="H40" s="17" t="s">
        <v>41</v>
      </c>
      <c r="I40" s="17" t="s">
        <v>33</v>
      </c>
      <c r="J40" s="18" t="s">
        <v>27</v>
      </c>
      <c r="K40" s="17" t="s">
        <v>34</v>
      </c>
      <c r="L40" s="17" t="s">
        <v>43</v>
      </c>
      <c r="M40" s="17" t="s">
        <v>305</v>
      </c>
      <c r="N40" s="19">
        <v>39205</v>
      </c>
      <c r="O40" s="20" t="s">
        <v>341</v>
      </c>
      <c r="P40" s="19">
        <v>43096</v>
      </c>
      <c r="Q40" s="17" t="s">
        <v>42</v>
      </c>
      <c r="R40" s="24">
        <v>99</v>
      </c>
      <c r="S40" s="25" t="s">
        <v>86</v>
      </c>
      <c r="T40" s="26" t="s">
        <v>403</v>
      </c>
      <c r="U40" s="24">
        <v>100</v>
      </c>
      <c r="V40" s="28">
        <f t="shared" si="0"/>
        <v>9900</v>
      </c>
      <c r="W40" s="27">
        <v>0.02</v>
      </c>
      <c r="X40" s="27">
        <v>0.1</v>
      </c>
      <c r="Y40" s="28">
        <f t="shared" si="1"/>
        <v>111.07800000000002</v>
      </c>
      <c r="Z40" s="28">
        <f t="shared" si="2"/>
        <v>11107.800000000001</v>
      </c>
      <c r="AA40" s="17" t="s">
        <v>432</v>
      </c>
      <c r="AB40" s="33">
        <f t="shared" si="3"/>
        <v>105.9516309623796</v>
      </c>
      <c r="AC40" s="33">
        <f t="shared" si="4"/>
        <v>10595.163096237959</v>
      </c>
    </row>
    <row r="41" spans="1:29" s="16" customFormat="1" ht="60" customHeight="1" x14ac:dyDescent="0.25">
      <c r="A41" s="17" t="s">
        <v>450</v>
      </c>
      <c r="B41" s="17">
        <v>86</v>
      </c>
      <c r="C41" s="17" t="s">
        <v>187</v>
      </c>
      <c r="D41" s="17" t="s">
        <v>194</v>
      </c>
      <c r="E41" s="17" t="s">
        <v>195</v>
      </c>
      <c r="F41" s="17" t="s">
        <v>24</v>
      </c>
      <c r="G41" s="17" t="s">
        <v>27</v>
      </c>
      <c r="H41" s="17" t="s">
        <v>26</v>
      </c>
      <c r="I41" s="17" t="s">
        <v>24</v>
      </c>
      <c r="J41" s="18" t="s">
        <v>27</v>
      </c>
      <c r="K41" s="17" t="s">
        <v>440</v>
      </c>
      <c r="L41" s="17" t="s">
        <v>255</v>
      </c>
      <c r="M41" s="17" t="s">
        <v>437</v>
      </c>
      <c r="N41" s="19">
        <v>44676</v>
      </c>
      <c r="O41" s="20" t="s">
        <v>329</v>
      </c>
      <c r="P41" s="19">
        <v>44294</v>
      </c>
      <c r="Q41" s="17" t="s">
        <v>72</v>
      </c>
      <c r="R41" s="24">
        <v>53.33</v>
      </c>
      <c r="S41" s="25" t="s">
        <v>404</v>
      </c>
      <c r="T41" s="26" t="s">
        <v>77</v>
      </c>
      <c r="U41" s="24">
        <v>30</v>
      </c>
      <c r="V41" s="28">
        <f t="shared" si="0"/>
        <v>1599.8999999999999</v>
      </c>
      <c r="W41" s="27">
        <v>0.02</v>
      </c>
      <c r="X41" s="27">
        <v>0.1</v>
      </c>
      <c r="Y41" s="28">
        <f t="shared" si="1"/>
        <v>59.836260000000003</v>
      </c>
      <c r="Z41" s="28">
        <f t="shared" si="2"/>
        <v>1795.0878</v>
      </c>
      <c r="AA41" s="17"/>
      <c r="AB41" s="33">
        <f t="shared" si="3"/>
        <v>57.074752315390946</v>
      </c>
      <c r="AC41" s="33">
        <f t="shared" si="4"/>
        <v>1712.2425694617282</v>
      </c>
    </row>
    <row r="42" spans="1:29" s="16" customFormat="1" ht="60" customHeight="1" x14ac:dyDescent="0.25">
      <c r="A42" s="17" t="s">
        <v>450</v>
      </c>
      <c r="B42" s="17">
        <v>86</v>
      </c>
      <c r="C42" s="17" t="s">
        <v>187</v>
      </c>
      <c r="D42" s="17" t="s">
        <v>194</v>
      </c>
      <c r="E42" s="17" t="s">
        <v>195</v>
      </c>
      <c r="F42" s="17" t="s">
        <v>24</v>
      </c>
      <c r="G42" s="17" t="s">
        <v>27</v>
      </c>
      <c r="H42" s="17" t="s">
        <v>26</v>
      </c>
      <c r="I42" s="17" t="s">
        <v>24</v>
      </c>
      <c r="J42" s="18" t="s">
        <v>27</v>
      </c>
      <c r="K42" s="17" t="s">
        <v>446</v>
      </c>
      <c r="L42" s="17" t="s">
        <v>255</v>
      </c>
      <c r="M42" s="17" t="s">
        <v>438</v>
      </c>
      <c r="N42" s="19">
        <v>44677</v>
      </c>
      <c r="O42" s="20" t="s">
        <v>329</v>
      </c>
      <c r="P42" s="19">
        <v>44294</v>
      </c>
      <c r="Q42" s="17" t="s">
        <v>72</v>
      </c>
      <c r="R42" s="24">
        <v>53.33</v>
      </c>
      <c r="S42" s="25" t="s">
        <v>404</v>
      </c>
      <c r="T42" s="26" t="s">
        <v>77</v>
      </c>
      <c r="U42" s="24">
        <v>30</v>
      </c>
      <c r="V42" s="28">
        <f t="shared" si="0"/>
        <v>1599.8999999999999</v>
      </c>
      <c r="W42" s="27">
        <v>0.02</v>
      </c>
      <c r="X42" s="27">
        <v>0.1</v>
      </c>
      <c r="Y42" s="28">
        <f t="shared" si="1"/>
        <v>59.836260000000003</v>
      </c>
      <c r="Z42" s="28">
        <f t="shared" si="2"/>
        <v>1795.0878</v>
      </c>
      <c r="AA42" s="17"/>
      <c r="AB42" s="33">
        <f t="shared" si="3"/>
        <v>57.074752315390946</v>
      </c>
      <c r="AC42" s="33">
        <f t="shared" si="4"/>
        <v>1712.2425694617282</v>
      </c>
    </row>
    <row r="43" spans="1:29" s="16" customFormat="1" ht="60" customHeight="1" x14ac:dyDescent="0.25">
      <c r="A43" s="17" t="s">
        <v>450</v>
      </c>
      <c r="B43" s="17">
        <v>86</v>
      </c>
      <c r="C43" s="17" t="s">
        <v>187</v>
      </c>
      <c r="D43" s="17" t="s">
        <v>194</v>
      </c>
      <c r="E43" s="17" t="s">
        <v>195</v>
      </c>
      <c r="F43" s="17" t="s">
        <v>24</v>
      </c>
      <c r="G43" s="17" t="s">
        <v>27</v>
      </c>
      <c r="H43" s="17" t="s">
        <v>26</v>
      </c>
      <c r="I43" s="17" t="s">
        <v>24</v>
      </c>
      <c r="J43" s="18" t="s">
        <v>27</v>
      </c>
      <c r="K43" s="17" t="s">
        <v>447</v>
      </c>
      <c r="L43" s="17" t="s">
        <v>255</v>
      </c>
      <c r="M43" s="17" t="s">
        <v>306</v>
      </c>
      <c r="N43" s="19">
        <v>44678</v>
      </c>
      <c r="O43" s="20" t="s">
        <v>329</v>
      </c>
      <c r="P43" s="19">
        <v>44294</v>
      </c>
      <c r="Q43" s="17" t="s">
        <v>72</v>
      </c>
      <c r="R43" s="24">
        <v>53.33</v>
      </c>
      <c r="S43" s="25" t="s">
        <v>404</v>
      </c>
      <c r="T43" s="26" t="s">
        <v>69</v>
      </c>
      <c r="U43" s="24">
        <v>60</v>
      </c>
      <c r="V43" s="28">
        <f t="shared" si="0"/>
        <v>3199.7999999999997</v>
      </c>
      <c r="W43" s="27">
        <v>0.02</v>
      </c>
      <c r="X43" s="27">
        <v>0.1</v>
      </c>
      <c r="Y43" s="28">
        <f t="shared" si="1"/>
        <v>59.836260000000003</v>
      </c>
      <c r="Z43" s="28">
        <f t="shared" si="2"/>
        <v>3590.1756</v>
      </c>
      <c r="AA43" s="17"/>
      <c r="AB43" s="33">
        <f t="shared" si="3"/>
        <v>57.074752315390946</v>
      </c>
      <c r="AC43" s="33">
        <f t="shared" si="4"/>
        <v>3424.4851389234564</v>
      </c>
    </row>
    <row r="44" spans="1:29" s="16" customFormat="1" ht="60" customHeight="1" x14ac:dyDescent="0.25">
      <c r="A44" s="17" t="s">
        <v>450</v>
      </c>
      <c r="B44" s="17">
        <v>87</v>
      </c>
      <c r="C44" s="17" t="s">
        <v>187</v>
      </c>
      <c r="D44" s="17" t="s">
        <v>196</v>
      </c>
      <c r="E44" s="17" t="s">
        <v>197</v>
      </c>
      <c r="F44" s="17" t="s">
        <v>140</v>
      </c>
      <c r="G44" s="17" t="s">
        <v>198</v>
      </c>
      <c r="H44" s="17" t="s">
        <v>55</v>
      </c>
      <c r="I44" s="17" t="s">
        <v>33</v>
      </c>
      <c r="J44" s="18" t="s">
        <v>199</v>
      </c>
      <c r="K44" s="17" t="s">
        <v>34</v>
      </c>
      <c r="L44" s="17" t="s">
        <v>256</v>
      </c>
      <c r="M44" s="17" t="s">
        <v>307</v>
      </c>
      <c r="N44" s="19">
        <v>42963</v>
      </c>
      <c r="O44" s="20" t="s">
        <v>329</v>
      </c>
      <c r="P44" s="19">
        <v>44143</v>
      </c>
      <c r="Q44" s="17" t="s">
        <v>40</v>
      </c>
      <c r="R44" s="24">
        <v>5700</v>
      </c>
      <c r="S44" s="25" t="s">
        <v>358</v>
      </c>
      <c r="T44" s="26" t="s">
        <v>359</v>
      </c>
      <c r="U44" s="24">
        <v>1</v>
      </c>
      <c r="V44" s="28">
        <f t="shared" si="0"/>
        <v>5700</v>
      </c>
      <c r="W44" s="27">
        <v>0.02</v>
      </c>
      <c r="X44" s="27">
        <v>0.1</v>
      </c>
      <c r="Y44" s="28">
        <f t="shared" si="1"/>
        <v>6395.4000000000005</v>
      </c>
      <c r="Z44" s="28">
        <f t="shared" si="2"/>
        <v>6395.4000000000005</v>
      </c>
      <c r="AA44" s="17"/>
      <c r="AB44" s="33">
        <f t="shared" si="3"/>
        <v>6100.2454190460976</v>
      </c>
      <c r="AC44" s="33">
        <f t="shared" si="4"/>
        <v>6100.2454190460976</v>
      </c>
    </row>
    <row r="45" spans="1:29" s="16" customFormat="1" ht="60" customHeight="1" x14ac:dyDescent="0.25">
      <c r="A45" s="17" t="s">
        <v>450</v>
      </c>
      <c r="B45" s="17">
        <v>89</v>
      </c>
      <c r="C45" s="17" t="s">
        <v>200</v>
      </c>
      <c r="D45" s="17" t="s">
        <v>201</v>
      </c>
      <c r="E45" s="17" t="s">
        <v>202</v>
      </c>
      <c r="F45" s="17" t="s">
        <v>24</v>
      </c>
      <c r="G45" s="17" t="s">
        <v>67</v>
      </c>
      <c r="H45" s="17" t="s">
        <v>26</v>
      </c>
      <c r="I45" s="17" t="s">
        <v>24</v>
      </c>
      <c r="J45" s="18" t="s">
        <v>27</v>
      </c>
      <c r="K45" s="17" t="s">
        <v>34</v>
      </c>
      <c r="L45" s="17" t="s">
        <v>265</v>
      </c>
      <c r="M45" s="17" t="s">
        <v>308</v>
      </c>
      <c r="N45" s="19">
        <v>44235</v>
      </c>
      <c r="O45" s="20" t="s">
        <v>329</v>
      </c>
      <c r="P45" s="19" t="s">
        <v>342</v>
      </c>
      <c r="Q45" s="17" t="s">
        <v>52</v>
      </c>
      <c r="R45" s="24">
        <v>53.24</v>
      </c>
      <c r="S45" s="25" t="s">
        <v>405</v>
      </c>
      <c r="T45" s="26" t="s">
        <v>385</v>
      </c>
      <c r="U45" s="24">
        <v>30</v>
      </c>
      <c r="V45" s="28">
        <f t="shared" si="0"/>
        <v>1597.2</v>
      </c>
      <c r="W45" s="27">
        <v>0.02</v>
      </c>
      <c r="X45" s="27">
        <v>0.1</v>
      </c>
      <c r="Y45" s="28">
        <f t="shared" si="1"/>
        <v>59.735280000000003</v>
      </c>
      <c r="Z45" s="28">
        <f t="shared" si="2"/>
        <v>1792.0584000000001</v>
      </c>
      <c r="AA45" s="17"/>
      <c r="AB45" s="33">
        <f t="shared" si="3"/>
        <v>56.978432650879689</v>
      </c>
      <c r="AC45" s="33">
        <f t="shared" si="4"/>
        <v>1709.3529795263908</v>
      </c>
    </row>
    <row r="46" spans="1:29" s="16" customFormat="1" ht="60" customHeight="1" x14ac:dyDescent="0.25">
      <c r="A46" s="17" t="s">
        <v>450</v>
      </c>
      <c r="B46" s="17">
        <v>92</v>
      </c>
      <c r="C46" s="17" t="s">
        <v>200</v>
      </c>
      <c r="D46" s="17" t="s">
        <v>203</v>
      </c>
      <c r="E46" s="17" t="s">
        <v>204</v>
      </c>
      <c r="F46" s="17" t="s">
        <v>94</v>
      </c>
      <c r="G46" s="17" t="s">
        <v>49</v>
      </c>
      <c r="H46" s="17" t="s">
        <v>50</v>
      </c>
      <c r="I46" s="17" t="s">
        <v>51</v>
      </c>
      <c r="J46" s="18" t="s">
        <v>27</v>
      </c>
      <c r="K46" s="17" t="s">
        <v>34</v>
      </c>
      <c r="L46" s="17" t="s">
        <v>269</v>
      </c>
      <c r="M46" s="17" t="s">
        <v>309</v>
      </c>
      <c r="N46" s="19">
        <v>35227</v>
      </c>
      <c r="O46" s="20" t="s">
        <v>329</v>
      </c>
      <c r="P46" s="19">
        <v>43815</v>
      </c>
      <c r="Q46" s="17" t="s">
        <v>343</v>
      </c>
      <c r="R46" s="24">
        <v>302</v>
      </c>
      <c r="S46" s="25">
        <v>5</v>
      </c>
      <c r="T46" s="26"/>
      <c r="U46" s="24"/>
      <c r="V46" s="28">
        <f t="shared" si="0"/>
        <v>0</v>
      </c>
      <c r="W46" s="27">
        <v>0.02</v>
      </c>
      <c r="X46" s="27">
        <v>0.1</v>
      </c>
      <c r="Y46" s="28">
        <f t="shared" si="1"/>
        <v>338.84400000000005</v>
      </c>
      <c r="Z46" s="28">
        <f t="shared" si="2"/>
        <v>0</v>
      </c>
      <c r="AA46" s="17" t="s">
        <v>433</v>
      </c>
      <c r="AB46" s="33">
        <f t="shared" si="3"/>
        <v>323.20598535998624</v>
      </c>
      <c r="AC46" s="33">
        <f t="shared" si="4"/>
        <v>0</v>
      </c>
    </row>
    <row r="47" spans="1:29" s="16" customFormat="1" ht="60" customHeight="1" x14ac:dyDescent="0.25">
      <c r="A47" s="17" t="s">
        <v>450</v>
      </c>
      <c r="B47" s="17">
        <v>94</v>
      </c>
      <c r="C47" s="17" t="s">
        <v>200</v>
      </c>
      <c r="D47" s="17" t="s">
        <v>205</v>
      </c>
      <c r="E47" s="17" t="s">
        <v>206</v>
      </c>
      <c r="F47" s="17" t="s">
        <v>35</v>
      </c>
      <c r="G47" s="17" t="s">
        <v>45</v>
      </c>
      <c r="H47" s="17" t="s">
        <v>36</v>
      </c>
      <c r="I47" s="17" t="s">
        <v>24</v>
      </c>
      <c r="J47" s="18" t="s">
        <v>27</v>
      </c>
      <c r="K47" s="17" t="s">
        <v>34</v>
      </c>
      <c r="L47" s="17" t="s">
        <v>265</v>
      </c>
      <c r="M47" s="17" t="s">
        <v>310</v>
      </c>
      <c r="N47" s="19">
        <v>43227</v>
      </c>
      <c r="O47" s="20" t="s">
        <v>329</v>
      </c>
      <c r="P47" s="19" t="s">
        <v>344</v>
      </c>
      <c r="Q47" s="17" t="s">
        <v>345</v>
      </c>
      <c r="R47" s="24">
        <v>31.73</v>
      </c>
      <c r="S47" s="25" t="s">
        <v>405</v>
      </c>
      <c r="T47" s="26" t="s">
        <v>385</v>
      </c>
      <c r="U47" s="24">
        <v>30</v>
      </c>
      <c r="V47" s="28">
        <f t="shared" si="0"/>
        <v>951.9</v>
      </c>
      <c r="W47" s="27">
        <v>0.02</v>
      </c>
      <c r="X47" s="27">
        <v>0.1</v>
      </c>
      <c r="Y47" s="28">
        <f t="shared" si="1"/>
        <v>35.601060000000004</v>
      </c>
      <c r="Z47" s="28">
        <f t="shared" si="2"/>
        <v>1068.0318</v>
      </c>
      <c r="AA47" s="17"/>
      <c r="AB47" s="33">
        <f t="shared" si="3"/>
        <v>33.958032832689945</v>
      </c>
      <c r="AC47" s="33">
        <f t="shared" si="4"/>
        <v>1018.7409849806983</v>
      </c>
    </row>
    <row r="48" spans="1:29" s="16" customFormat="1" ht="60" customHeight="1" x14ac:dyDescent="0.25">
      <c r="A48" s="17" t="s">
        <v>450</v>
      </c>
      <c r="B48" s="17">
        <v>97</v>
      </c>
      <c r="C48" s="17" t="s">
        <v>76</v>
      </c>
      <c r="D48" s="17" t="s">
        <v>79</v>
      </c>
      <c r="E48" s="17" t="s">
        <v>207</v>
      </c>
      <c r="F48" s="17" t="s">
        <v>140</v>
      </c>
      <c r="G48" s="17" t="s">
        <v>37</v>
      </c>
      <c r="H48" s="17" t="s">
        <v>26</v>
      </c>
      <c r="I48" s="17" t="s">
        <v>38</v>
      </c>
      <c r="J48" s="18" t="s">
        <v>27</v>
      </c>
      <c r="K48" s="17" t="s">
        <v>252</v>
      </c>
      <c r="L48" s="17" t="s">
        <v>263</v>
      </c>
      <c r="M48" s="17" t="s">
        <v>311</v>
      </c>
      <c r="N48" s="19">
        <v>44182</v>
      </c>
      <c r="O48" s="20" t="s">
        <v>329</v>
      </c>
      <c r="P48" s="19">
        <v>44440</v>
      </c>
      <c r="Q48" s="17" t="s">
        <v>337</v>
      </c>
      <c r="R48" s="24">
        <v>385</v>
      </c>
      <c r="S48" s="25" t="s">
        <v>406</v>
      </c>
      <c r="T48" s="26" t="s">
        <v>407</v>
      </c>
      <c r="U48" s="24">
        <v>1</v>
      </c>
      <c r="V48" s="28">
        <f t="shared" si="0"/>
        <v>385</v>
      </c>
      <c r="W48" s="27">
        <v>0.02</v>
      </c>
      <c r="X48" s="27">
        <v>0.1</v>
      </c>
      <c r="Y48" s="28">
        <f t="shared" si="1"/>
        <v>431.97</v>
      </c>
      <c r="Z48" s="28">
        <f t="shared" si="2"/>
        <v>431.97</v>
      </c>
      <c r="AA48" s="17"/>
      <c r="AB48" s="33">
        <f t="shared" si="3"/>
        <v>412.03412040925394</v>
      </c>
      <c r="AC48" s="33">
        <f t="shared" si="4"/>
        <v>412.03412040925394</v>
      </c>
    </row>
    <row r="49" spans="1:29" s="16" customFormat="1" ht="60" customHeight="1" x14ac:dyDescent="0.25">
      <c r="A49" s="17" t="s">
        <v>450</v>
      </c>
      <c r="B49" s="17">
        <v>98</v>
      </c>
      <c r="C49" s="17" t="s">
        <v>76</v>
      </c>
      <c r="D49" s="17" t="s">
        <v>208</v>
      </c>
      <c r="E49" s="17" t="s">
        <v>209</v>
      </c>
      <c r="F49" s="17" t="s">
        <v>140</v>
      </c>
      <c r="G49" s="17">
        <v>0.02</v>
      </c>
      <c r="H49" s="17" t="s">
        <v>26</v>
      </c>
      <c r="I49" s="17" t="s">
        <v>38</v>
      </c>
      <c r="J49" s="18" t="s">
        <v>27</v>
      </c>
      <c r="K49" s="17" t="s">
        <v>34</v>
      </c>
      <c r="L49" s="17" t="s">
        <v>270</v>
      </c>
      <c r="M49" s="17" t="s">
        <v>312</v>
      </c>
      <c r="N49" s="19">
        <v>45276</v>
      </c>
      <c r="O49" s="20" t="s">
        <v>346</v>
      </c>
      <c r="P49" s="19">
        <v>44858</v>
      </c>
      <c r="Q49" s="17" t="s">
        <v>42</v>
      </c>
      <c r="R49" s="24">
        <v>1752</v>
      </c>
      <c r="S49" s="25" t="s">
        <v>408</v>
      </c>
      <c r="T49" s="26" t="s">
        <v>408</v>
      </c>
      <c r="U49" s="24">
        <v>1</v>
      </c>
      <c r="V49" s="28">
        <f t="shared" si="0"/>
        <v>1752</v>
      </c>
      <c r="W49" s="27">
        <v>0.02</v>
      </c>
      <c r="X49" s="27">
        <v>0.1</v>
      </c>
      <c r="Y49" s="28">
        <f t="shared" si="1"/>
        <v>1965.7440000000001</v>
      </c>
      <c r="Z49" s="28">
        <f t="shared" si="2"/>
        <v>1965.7440000000001</v>
      </c>
      <c r="AA49" s="17" t="s">
        <v>434</v>
      </c>
      <c r="AB49" s="33">
        <f t="shared" si="3"/>
        <v>1875.0228024857479</v>
      </c>
      <c r="AC49" s="33">
        <f t="shared" si="4"/>
        <v>1875.0228024857479</v>
      </c>
    </row>
    <row r="50" spans="1:29" s="16" customFormat="1" ht="60" customHeight="1" x14ac:dyDescent="0.25">
      <c r="A50" s="17" t="s">
        <v>450</v>
      </c>
      <c r="B50" s="17">
        <v>99</v>
      </c>
      <c r="C50" s="17" t="s">
        <v>76</v>
      </c>
      <c r="D50" s="17" t="s">
        <v>208</v>
      </c>
      <c r="E50" s="17" t="s">
        <v>210</v>
      </c>
      <c r="F50" s="17" t="s">
        <v>140</v>
      </c>
      <c r="G50" s="17">
        <v>0.05</v>
      </c>
      <c r="H50" s="17" t="s">
        <v>26</v>
      </c>
      <c r="I50" s="17" t="s">
        <v>38</v>
      </c>
      <c r="J50" s="18" t="s">
        <v>27</v>
      </c>
      <c r="K50" s="17" t="s">
        <v>34</v>
      </c>
      <c r="L50" s="17" t="s">
        <v>270</v>
      </c>
      <c r="M50" s="17" t="s">
        <v>313</v>
      </c>
      <c r="N50" s="19">
        <v>45380</v>
      </c>
      <c r="O50" s="20" t="s">
        <v>346</v>
      </c>
      <c r="P50" s="19">
        <v>45042</v>
      </c>
      <c r="Q50" s="17" t="s">
        <v>42</v>
      </c>
      <c r="R50" s="24">
        <v>3699</v>
      </c>
      <c r="S50" s="25" t="s">
        <v>408</v>
      </c>
      <c r="T50" s="26" t="s">
        <v>408</v>
      </c>
      <c r="U50" s="24">
        <v>1</v>
      </c>
      <c r="V50" s="28">
        <f t="shared" si="0"/>
        <v>3699</v>
      </c>
      <c r="W50" s="27">
        <v>0.02</v>
      </c>
      <c r="X50" s="27">
        <v>0.1</v>
      </c>
      <c r="Y50" s="28">
        <f t="shared" si="1"/>
        <v>4150.2780000000002</v>
      </c>
      <c r="Z50" s="28">
        <f t="shared" si="2"/>
        <v>4150.2780000000002</v>
      </c>
      <c r="AA50" s="17" t="s">
        <v>434</v>
      </c>
      <c r="AB50" s="33">
        <f t="shared" si="3"/>
        <v>3958.7382114125467</v>
      </c>
      <c r="AC50" s="33">
        <f t="shared" si="4"/>
        <v>3958.7382114125467</v>
      </c>
    </row>
    <row r="51" spans="1:29" s="16" customFormat="1" ht="60" customHeight="1" x14ac:dyDescent="0.25">
      <c r="A51" s="17" t="s">
        <v>450</v>
      </c>
      <c r="B51" s="17">
        <v>100</v>
      </c>
      <c r="C51" s="17" t="s">
        <v>76</v>
      </c>
      <c r="D51" s="17" t="s">
        <v>82</v>
      </c>
      <c r="E51" s="17" t="s">
        <v>211</v>
      </c>
      <c r="F51" s="17" t="s">
        <v>24</v>
      </c>
      <c r="G51" s="17" t="s">
        <v>48</v>
      </c>
      <c r="H51" s="17" t="s">
        <v>26</v>
      </c>
      <c r="I51" s="17" t="s">
        <v>24</v>
      </c>
      <c r="J51" s="18" t="s">
        <v>27</v>
      </c>
      <c r="K51" s="17" t="s">
        <v>441</v>
      </c>
      <c r="L51" s="17" t="s">
        <v>268</v>
      </c>
      <c r="M51" s="17" t="s">
        <v>314</v>
      </c>
      <c r="N51" s="19">
        <v>43588</v>
      </c>
      <c r="O51" s="20" t="s">
        <v>329</v>
      </c>
      <c r="P51" s="19" t="s">
        <v>39</v>
      </c>
      <c r="Q51" s="17" t="s">
        <v>87</v>
      </c>
      <c r="R51" s="24">
        <v>13</v>
      </c>
      <c r="S51" s="25" t="s">
        <v>409</v>
      </c>
      <c r="T51" s="26" t="s">
        <v>410</v>
      </c>
      <c r="U51" s="24">
        <v>20</v>
      </c>
      <c r="V51" s="28">
        <f t="shared" si="0"/>
        <v>260</v>
      </c>
      <c r="W51" s="27">
        <v>0.02</v>
      </c>
      <c r="X51" s="27">
        <v>0.1</v>
      </c>
      <c r="Y51" s="28">
        <f t="shared" si="1"/>
        <v>14.586</v>
      </c>
      <c r="Z51" s="28">
        <f t="shared" si="2"/>
        <v>291.72000000000003</v>
      </c>
      <c r="AA51" s="17" t="s">
        <v>435</v>
      </c>
      <c r="AB51" s="33">
        <f t="shared" si="3"/>
        <v>13.912840429403381</v>
      </c>
      <c r="AC51" s="33">
        <f t="shared" si="4"/>
        <v>278.2568085880676</v>
      </c>
    </row>
    <row r="52" spans="1:29" s="16" customFormat="1" ht="60" customHeight="1" x14ac:dyDescent="0.25">
      <c r="A52" s="17" t="s">
        <v>450</v>
      </c>
      <c r="B52" s="17">
        <v>107</v>
      </c>
      <c r="C52" s="17" t="s">
        <v>76</v>
      </c>
      <c r="D52" s="17" t="s">
        <v>212</v>
      </c>
      <c r="E52" s="17" t="s">
        <v>213</v>
      </c>
      <c r="F52" s="17" t="s">
        <v>97</v>
      </c>
      <c r="G52" s="17" t="s">
        <v>214</v>
      </c>
      <c r="H52" s="17" t="s">
        <v>118</v>
      </c>
      <c r="I52" s="17" t="s">
        <v>97</v>
      </c>
      <c r="J52" s="18" t="s">
        <v>27</v>
      </c>
      <c r="K52" s="17" t="s">
        <v>34</v>
      </c>
      <c r="L52" s="17" t="s">
        <v>255</v>
      </c>
      <c r="M52" s="17" t="s">
        <v>315</v>
      </c>
      <c r="N52" s="19">
        <v>42420</v>
      </c>
      <c r="O52" s="20" t="s">
        <v>329</v>
      </c>
      <c r="P52" s="19">
        <v>43992</v>
      </c>
      <c r="Q52" s="17" t="s">
        <v>72</v>
      </c>
      <c r="R52" s="24">
        <v>57.94</v>
      </c>
      <c r="S52" s="25" t="s">
        <v>411</v>
      </c>
      <c r="T52" s="26" t="s">
        <v>412</v>
      </c>
      <c r="U52" s="24">
        <v>30</v>
      </c>
      <c r="V52" s="28">
        <f t="shared" si="0"/>
        <v>1738.1999999999998</v>
      </c>
      <c r="W52" s="27">
        <v>0.02</v>
      </c>
      <c r="X52" s="27">
        <v>0.1</v>
      </c>
      <c r="Y52" s="28">
        <f t="shared" si="1"/>
        <v>65.008679999999998</v>
      </c>
      <c r="Z52" s="28">
        <f t="shared" si="2"/>
        <v>1950.2604000000001</v>
      </c>
      <c r="AA52" s="17"/>
      <c r="AB52" s="33">
        <f t="shared" si="3"/>
        <v>62.008459575356298</v>
      </c>
      <c r="AC52" s="33">
        <f t="shared" si="4"/>
        <v>1860.2537872606888</v>
      </c>
    </row>
    <row r="53" spans="1:29" s="16" customFormat="1" ht="60" customHeight="1" x14ac:dyDescent="0.25">
      <c r="A53" s="17" t="s">
        <v>450</v>
      </c>
      <c r="B53" s="17">
        <v>109</v>
      </c>
      <c r="C53" s="17" t="s">
        <v>215</v>
      </c>
      <c r="D53" s="17" t="s">
        <v>216</v>
      </c>
      <c r="E53" s="17" t="s">
        <v>217</v>
      </c>
      <c r="F53" s="17" t="s">
        <v>60</v>
      </c>
      <c r="G53" s="17" t="s">
        <v>218</v>
      </c>
      <c r="H53" s="17" t="s">
        <v>219</v>
      </c>
      <c r="I53" s="17" t="s">
        <v>220</v>
      </c>
      <c r="J53" s="18" t="s">
        <v>27</v>
      </c>
      <c r="K53" s="17" t="s">
        <v>34</v>
      </c>
      <c r="L53" s="17" t="s">
        <v>88</v>
      </c>
      <c r="M53" s="17" t="s">
        <v>316</v>
      </c>
      <c r="N53" s="19">
        <v>44209</v>
      </c>
      <c r="O53" s="20" t="s">
        <v>329</v>
      </c>
      <c r="P53" s="19">
        <v>43857</v>
      </c>
      <c r="Q53" s="17" t="s">
        <v>347</v>
      </c>
      <c r="R53" s="24">
        <v>540</v>
      </c>
      <c r="S53" s="25" t="s">
        <v>413</v>
      </c>
      <c r="T53" s="26" t="s">
        <v>414</v>
      </c>
      <c r="U53" s="24">
        <v>1</v>
      </c>
      <c r="V53" s="28">
        <f t="shared" si="0"/>
        <v>540</v>
      </c>
      <c r="W53" s="27">
        <v>0.02</v>
      </c>
      <c r="X53" s="27">
        <v>0.1</v>
      </c>
      <c r="Y53" s="28">
        <f t="shared" si="1"/>
        <v>605.88</v>
      </c>
      <c r="Z53" s="28">
        <f t="shared" si="2"/>
        <v>605.88</v>
      </c>
      <c r="AA53" s="17"/>
      <c r="AB53" s="33">
        <f t="shared" si="3"/>
        <v>577.91798706752502</v>
      </c>
      <c r="AC53" s="33">
        <f t="shared" si="4"/>
        <v>577.91798706752502</v>
      </c>
    </row>
    <row r="54" spans="1:29" s="16" customFormat="1" ht="60" customHeight="1" x14ac:dyDescent="0.25">
      <c r="A54" s="17" t="s">
        <v>450</v>
      </c>
      <c r="B54" s="17">
        <v>110</v>
      </c>
      <c r="C54" s="17" t="s">
        <v>215</v>
      </c>
      <c r="D54" s="17" t="s">
        <v>221</v>
      </c>
      <c r="E54" s="17" t="s">
        <v>222</v>
      </c>
      <c r="F54" s="17" t="s">
        <v>140</v>
      </c>
      <c r="G54" s="17" t="s">
        <v>27</v>
      </c>
      <c r="H54" s="17" t="s">
        <v>26</v>
      </c>
      <c r="I54" s="17" t="s">
        <v>38</v>
      </c>
      <c r="J54" s="18" t="s">
        <v>27</v>
      </c>
      <c r="K54" s="17" t="s">
        <v>34</v>
      </c>
      <c r="L54" s="17" t="s">
        <v>271</v>
      </c>
      <c r="M54" s="17" t="s">
        <v>317</v>
      </c>
      <c r="N54" s="19">
        <v>42233</v>
      </c>
      <c r="O54" s="20" t="s">
        <v>329</v>
      </c>
      <c r="P54" s="19">
        <v>43670</v>
      </c>
      <c r="Q54" s="17" t="s">
        <v>83</v>
      </c>
      <c r="R54" s="24">
        <v>53</v>
      </c>
      <c r="S54" s="25" t="s">
        <v>415</v>
      </c>
      <c r="T54" s="26" t="s">
        <v>75</v>
      </c>
      <c r="U54" s="24">
        <v>1</v>
      </c>
      <c r="V54" s="28">
        <f t="shared" si="0"/>
        <v>53</v>
      </c>
      <c r="W54" s="27">
        <v>0.02</v>
      </c>
      <c r="X54" s="27">
        <v>0.1</v>
      </c>
      <c r="Y54" s="28">
        <f t="shared" si="1"/>
        <v>59.466000000000008</v>
      </c>
      <c r="Z54" s="28">
        <f t="shared" si="2"/>
        <v>59.466000000000008</v>
      </c>
      <c r="AA54" s="17"/>
      <c r="AB54" s="33">
        <f t="shared" si="3"/>
        <v>56.721580212183014</v>
      </c>
      <c r="AC54" s="33">
        <f t="shared" si="4"/>
        <v>56.721580212183014</v>
      </c>
    </row>
    <row r="55" spans="1:29" s="16" customFormat="1" ht="60" customHeight="1" x14ac:dyDescent="0.25">
      <c r="A55" s="17" t="s">
        <v>450</v>
      </c>
      <c r="B55" s="17">
        <v>111</v>
      </c>
      <c r="C55" s="17" t="s">
        <v>215</v>
      </c>
      <c r="D55" s="17" t="s">
        <v>223</v>
      </c>
      <c r="E55" s="17" t="s">
        <v>224</v>
      </c>
      <c r="F55" s="17" t="s">
        <v>63</v>
      </c>
      <c r="G55" s="17" t="s">
        <v>198</v>
      </c>
      <c r="H55" s="17" t="s">
        <v>225</v>
      </c>
      <c r="I55" s="17" t="s">
        <v>38</v>
      </c>
      <c r="J55" s="18" t="s">
        <v>27</v>
      </c>
      <c r="K55" s="17" t="s">
        <v>34</v>
      </c>
      <c r="L55" s="17" t="s">
        <v>265</v>
      </c>
      <c r="M55" s="17" t="s">
        <v>318</v>
      </c>
      <c r="N55" s="19">
        <v>30429</v>
      </c>
      <c r="O55" s="20" t="s">
        <v>329</v>
      </c>
      <c r="P55" s="19" t="s">
        <v>348</v>
      </c>
      <c r="Q55" s="17" t="s">
        <v>85</v>
      </c>
      <c r="R55" s="24">
        <v>191.42</v>
      </c>
      <c r="S55" s="25" t="s">
        <v>416</v>
      </c>
      <c r="T55" s="26" t="s">
        <v>385</v>
      </c>
      <c r="U55" s="24">
        <v>1</v>
      </c>
      <c r="V55" s="28">
        <f t="shared" si="0"/>
        <v>191.42</v>
      </c>
      <c r="W55" s="27">
        <v>0.02</v>
      </c>
      <c r="X55" s="27">
        <v>0.1</v>
      </c>
      <c r="Y55" s="28">
        <f t="shared" si="1"/>
        <v>214.77324000000002</v>
      </c>
      <c r="Z55" s="28">
        <f t="shared" si="2"/>
        <v>214.77324000000002</v>
      </c>
      <c r="AA55" s="17" t="s">
        <v>436</v>
      </c>
      <c r="AB55" s="33">
        <f t="shared" si="3"/>
        <v>204.86122423049193</v>
      </c>
      <c r="AC55" s="33">
        <f t="shared" si="4"/>
        <v>204.86122423049193</v>
      </c>
    </row>
    <row r="56" spans="1:29" s="16" customFormat="1" ht="60" customHeight="1" x14ac:dyDescent="0.25">
      <c r="A56" s="17" t="s">
        <v>450</v>
      </c>
      <c r="B56" s="17">
        <v>112</v>
      </c>
      <c r="C56" s="17" t="s">
        <v>215</v>
      </c>
      <c r="D56" s="17" t="s">
        <v>226</v>
      </c>
      <c r="E56" s="17" t="s">
        <v>227</v>
      </c>
      <c r="F56" s="17" t="s">
        <v>63</v>
      </c>
      <c r="G56" s="17" t="s">
        <v>228</v>
      </c>
      <c r="H56" s="17" t="s">
        <v>225</v>
      </c>
      <c r="I56" s="17" t="s">
        <v>33</v>
      </c>
      <c r="J56" s="18" t="s">
        <v>27</v>
      </c>
      <c r="K56" s="17" t="s">
        <v>34</v>
      </c>
      <c r="L56" s="17" t="s">
        <v>265</v>
      </c>
      <c r="M56" s="17" t="s">
        <v>319</v>
      </c>
      <c r="N56" s="19">
        <v>33198</v>
      </c>
      <c r="O56" s="20" t="s">
        <v>329</v>
      </c>
      <c r="P56" s="19" t="s">
        <v>349</v>
      </c>
      <c r="Q56" s="17" t="s">
        <v>350</v>
      </c>
      <c r="R56" s="24">
        <v>16.84</v>
      </c>
      <c r="S56" s="25" t="s">
        <v>417</v>
      </c>
      <c r="T56" s="26" t="s">
        <v>385</v>
      </c>
      <c r="U56" s="24">
        <v>20</v>
      </c>
      <c r="V56" s="28">
        <f t="shared" si="0"/>
        <v>336.8</v>
      </c>
      <c r="W56" s="27">
        <v>0.02</v>
      </c>
      <c r="X56" s="27">
        <v>0.1</v>
      </c>
      <c r="Y56" s="28">
        <f t="shared" si="1"/>
        <v>18.894480000000001</v>
      </c>
      <c r="Z56" s="28">
        <f t="shared" si="2"/>
        <v>377.88960000000003</v>
      </c>
      <c r="AA56" s="17"/>
      <c r="AB56" s="33">
        <f t="shared" si="3"/>
        <v>18.022479448550225</v>
      </c>
      <c r="AC56" s="33">
        <f t="shared" si="4"/>
        <v>360.44958897100452</v>
      </c>
    </row>
    <row r="57" spans="1:29" s="16" customFormat="1" ht="60" customHeight="1" x14ac:dyDescent="0.25">
      <c r="A57" s="17" t="s">
        <v>450</v>
      </c>
      <c r="B57" s="17">
        <v>114</v>
      </c>
      <c r="C57" s="17" t="s">
        <v>215</v>
      </c>
      <c r="D57" s="17" t="s">
        <v>229</v>
      </c>
      <c r="E57" s="17" t="s">
        <v>230</v>
      </c>
      <c r="F57" s="17" t="s">
        <v>231</v>
      </c>
      <c r="G57" s="17" t="s">
        <v>232</v>
      </c>
      <c r="H57" s="17" t="s">
        <v>219</v>
      </c>
      <c r="I57" s="17" t="s">
        <v>220</v>
      </c>
      <c r="J57" s="18" t="s">
        <v>27</v>
      </c>
      <c r="K57" s="17" t="s">
        <v>252</v>
      </c>
      <c r="L57" s="17" t="s">
        <v>88</v>
      </c>
      <c r="M57" s="17" t="s">
        <v>320</v>
      </c>
      <c r="N57" s="19">
        <v>36756</v>
      </c>
      <c r="O57" s="20" t="s">
        <v>329</v>
      </c>
      <c r="P57" s="19">
        <v>43815</v>
      </c>
      <c r="Q57" s="17" t="s">
        <v>351</v>
      </c>
      <c r="R57" s="24">
        <v>500</v>
      </c>
      <c r="S57" s="25" t="s">
        <v>413</v>
      </c>
      <c r="T57" s="26" t="s">
        <v>414</v>
      </c>
      <c r="U57" s="24">
        <v>1</v>
      </c>
      <c r="V57" s="28">
        <f t="shared" si="0"/>
        <v>500</v>
      </c>
      <c r="W57" s="27">
        <v>0.02</v>
      </c>
      <c r="X57" s="27">
        <v>0.1</v>
      </c>
      <c r="Y57" s="28">
        <f t="shared" si="1"/>
        <v>561</v>
      </c>
      <c r="Z57" s="28">
        <f t="shared" si="2"/>
        <v>561</v>
      </c>
      <c r="AA57" s="17"/>
      <c r="AB57" s="33">
        <f t="shared" si="3"/>
        <v>535.10924728474538</v>
      </c>
      <c r="AC57" s="33">
        <f t="shared" si="4"/>
        <v>535.10924728474538</v>
      </c>
    </row>
    <row r="58" spans="1:29" s="16" customFormat="1" ht="60" customHeight="1" x14ac:dyDescent="0.25">
      <c r="A58" s="17" t="s">
        <v>450</v>
      </c>
      <c r="B58" s="17">
        <v>115</v>
      </c>
      <c r="C58" s="17" t="s">
        <v>215</v>
      </c>
      <c r="D58" s="17" t="s">
        <v>90</v>
      </c>
      <c r="E58" s="17" t="s">
        <v>233</v>
      </c>
      <c r="F58" s="17" t="s">
        <v>140</v>
      </c>
      <c r="G58" s="17">
        <v>0.03</v>
      </c>
      <c r="H58" s="17" t="s">
        <v>225</v>
      </c>
      <c r="I58" s="17" t="s">
        <v>33</v>
      </c>
      <c r="J58" s="18" t="s">
        <v>234</v>
      </c>
      <c r="K58" s="17" t="s">
        <v>34</v>
      </c>
      <c r="L58" s="17" t="s">
        <v>260</v>
      </c>
      <c r="M58" s="17" t="s">
        <v>321</v>
      </c>
      <c r="N58" s="19">
        <v>44288</v>
      </c>
      <c r="O58" s="20" t="s">
        <v>329</v>
      </c>
      <c r="P58" s="19">
        <v>44215</v>
      </c>
      <c r="Q58" s="17" t="s">
        <v>46</v>
      </c>
      <c r="R58" s="24">
        <v>17</v>
      </c>
      <c r="S58" s="25" t="s">
        <v>418</v>
      </c>
      <c r="T58" s="26" t="s">
        <v>419</v>
      </c>
      <c r="U58" s="24">
        <v>12</v>
      </c>
      <c r="V58" s="28">
        <f t="shared" si="0"/>
        <v>204</v>
      </c>
      <c r="W58" s="27">
        <v>0.02</v>
      </c>
      <c r="X58" s="27">
        <v>0.1</v>
      </c>
      <c r="Y58" s="28">
        <f t="shared" si="1"/>
        <v>19.074000000000002</v>
      </c>
      <c r="Z58" s="28">
        <f t="shared" si="2"/>
        <v>228.88800000000003</v>
      </c>
      <c r="AA58" s="17"/>
      <c r="AB58" s="33">
        <f t="shared" si="3"/>
        <v>18.193714407681345</v>
      </c>
      <c r="AC58" s="33">
        <f t="shared" si="4"/>
        <v>218.32457289217612</v>
      </c>
    </row>
    <row r="59" spans="1:29" s="16" customFormat="1" ht="60" customHeight="1" x14ac:dyDescent="0.25">
      <c r="A59" s="17" t="s">
        <v>450</v>
      </c>
      <c r="B59" s="17">
        <v>118</v>
      </c>
      <c r="C59" s="17" t="s">
        <v>215</v>
      </c>
      <c r="D59" s="17" t="s">
        <v>235</v>
      </c>
      <c r="E59" s="17" t="s">
        <v>236</v>
      </c>
      <c r="F59" s="17" t="s">
        <v>60</v>
      </c>
      <c r="G59" s="17" t="s">
        <v>237</v>
      </c>
      <c r="H59" s="17" t="s">
        <v>219</v>
      </c>
      <c r="I59" s="17" t="s">
        <v>220</v>
      </c>
      <c r="J59" s="18" t="s">
        <v>27</v>
      </c>
      <c r="K59" s="17" t="s">
        <v>34</v>
      </c>
      <c r="L59" s="17" t="s">
        <v>88</v>
      </c>
      <c r="M59" s="17" t="s">
        <v>322</v>
      </c>
      <c r="N59" s="19">
        <v>44371</v>
      </c>
      <c r="O59" s="20" t="s">
        <v>329</v>
      </c>
      <c r="P59" s="19">
        <v>44232</v>
      </c>
      <c r="Q59" s="17" t="s">
        <v>351</v>
      </c>
      <c r="R59" s="24">
        <v>850</v>
      </c>
      <c r="S59" s="25" t="s">
        <v>413</v>
      </c>
      <c r="T59" s="26" t="s">
        <v>414</v>
      </c>
      <c r="U59" s="24">
        <v>1</v>
      </c>
      <c r="V59" s="28">
        <f t="shared" si="0"/>
        <v>850</v>
      </c>
      <c r="W59" s="27">
        <v>0.02</v>
      </c>
      <c r="X59" s="27">
        <v>0.1</v>
      </c>
      <c r="Y59" s="28">
        <f t="shared" si="1"/>
        <v>953.7</v>
      </c>
      <c r="Z59" s="28">
        <f t="shared" si="2"/>
        <v>953.7</v>
      </c>
      <c r="AA59" s="17"/>
      <c r="AB59" s="33">
        <f t="shared" si="3"/>
        <v>909.68572038406717</v>
      </c>
      <c r="AC59" s="33">
        <f t="shared" si="4"/>
        <v>909.68572038406717</v>
      </c>
    </row>
    <row r="60" spans="1:29" s="16" customFormat="1" ht="60" customHeight="1" x14ac:dyDescent="0.25">
      <c r="A60" s="17" t="s">
        <v>450</v>
      </c>
      <c r="B60" s="17">
        <v>123</v>
      </c>
      <c r="C60" s="17" t="s">
        <v>238</v>
      </c>
      <c r="D60" s="17" t="s">
        <v>239</v>
      </c>
      <c r="E60" s="17" t="s">
        <v>240</v>
      </c>
      <c r="F60" s="17" t="s">
        <v>24</v>
      </c>
      <c r="G60" s="17" t="s">
        <v>27</v>
      </c>
      <c r="H60" s="17" t="s">
        <v>26</v>
      </c>
      <c r="I60" s="17" t="s">
        <v>24</v>
      </c>
      <c r="J60" s="18" t="s">
        <v>27</v>
      </c>
      <c r="K60" s="17" t="s">
        <v>448</v>
      </c>
      <c r="L60" s="17" t="s">
        <v>264</v>
      </c>
      <c r="M60" s="17" t="s">
        <v>323</v>
      </c>
      <c r="N60" s="19">
        <v>45004</v>
      </c>
      <c r="O60" s="20" t="s">
        <v>329</v>
      </c>
      <c r="P60" s="19">
        <v>45152</v>
      </c>
      <c r="Q60" s="17" t="s">
        <v>338</v>
      </c>
      <c r="R60" s="24">
        <v>11.67</v>
      </c>
      <c r="S60" s="25" t="s">
        <v>420</v>
      </c>
      <c r="T60" s="26" t="s">
        <v>421</v>
      </c>
      <c r="U60" s="24">
        <v>30</v>
      </c>
      <c r="V60" s="28">
        <f t="shared" si="0"/>
        <v>350.1</v>
      </c>
      <c r="W60" s="27">
        <v>0.02</v>
      </c>
      <c r="X60" s="27">
        <v>0.1</v>
      </c>
      <c r="Y60" s="28">
        <f t="shared" si="1"/>
        <v>13.09374</v>
      </c>
      <c r="Z60" s="28">
        <f t="shared" si="2"/>
        <v>392.81220000000008</v>
      </c>
      <c r="AA60" s="17"/>
      <c r="AB60" s="33">
        <f t="shared" si="3"/>
        <v>12.489449831625958</v>
      </c>
      <c r="AC60" s="33">
        <f t="shared" si="4"/>
        <v>374.68349494877873</v>
      </c>
    </row>
    <row r="61" spans="1:29" s="16" customFormat="1" ht="60" customHeight="1" x14ac:dyDescent="0.25">
      <c r="A61" s="17" t="s">
        <v>450</v>
      </c>
      <c r="B61" s="17">
        <v>124</v>
      </c>
      <c r="C61" s="17" t="s">
        <v>238</v>
      </c>
      <c r="D61" s="17" t="s">
        <v>241</v>
      </c>
      <c r="E61" s="17" t="s">
        <v>242</v>
      </c>
      <c r="F61" s="17" t="s">
        <v>24</v>
      </c>
      <c r="G61" s="17" t="s">
        <v>71</v>
      </c>
      <c r="H61" s="17" t="s">
        <v>26</v>
      </c>
      <c r="I61" s="17" t="s">
        <v>24</v>
      </c>
      <c r="J61" s="18" t="s">
        <v>27</v>
      </c>
      <c r="K61" s="17" t="s">
        <v>441</v>
      </c>
      <c r="L61" s="17" t="s">
        <v>262</v>
      </c>
      <c r="M61" s="17" t="s">
        <v>324</v>
      </c>
      <c r="N61" s="19">
        <v>43484</v>
      </c>
      <c r="O61" s="20" t="s">
        <v>328</v>
      </c>
      <c r="P61" s="19">
        <v>44781</v>
      </c>
      <c r="Q61" s="17" t="s">
        <v>44</v>
      </c>
      <c r="R61" s="24">
        <v>7.5</v>
      </c>
      <c r="S61" s="25" t="s">
        <v>422</v>
      </c>
      <c r="T61" s="26"/>
      <c r="U61" s="24">
        <v>30</v>
      </c>
      <c r="V61" s="28">
        <f t="shared" si="0"/>
        <v>225</v>
      </c>
      <c r="W61" s="27">
        <v>0.02</v>
      </c>
      <c r="X61" s="27">
        <v>0.1</v>
      </c>
      <c r="Y61" s="28">
        <f t="shared" si="1"/>
        <v>8.4150000000000009</v>
      </c>
      <c r="Z61" s="28">
        <f t="shared" si="2"/>
        <v>252.45000000000002</v>
      </c>
      <c r="AA61" s="17"/>
      <c r="AB61" s="33">
        <f t="shared" si="3"/>
        <v>8.0266387092711806</v>
      </c>
      <c r="AC61" s="33">
        <f t="shared" si="4"/>
        <v>240.79916127813544</v>
      </c>
    </row>
    <row r="62" spans="1:29" s="16" customFormat="1" ht="60" customHeight="1" x14ac:dyDescent="0.25">
      <c r="A62" s="17" t="s">
        <v>450</v>
      </c>
      <c r="B62" s="17">
        <v>125</v>
      </c>
      <c r="C62" s="17" t="s">
        <v>238</v>
      </c>
      <c r="D62" s="17" t="s">
        <v>243</v>
      </c>
      <c r="E62" s="17" t="s">
        <v>244</v>
      </c>
      <c r="F62" s="17" t="s">
        <v>24</v>
      </c>
      <c r="G62" s="17" t="s">
        <v>245</v>
      </c>
      <c r="H62" s="17" t="s">
        <v>26</v>
      </c>
      <c r="I62" s="17" t="s">
        <v>24</v>
      </c>
      <c r="J62" s="18" t="s">
        <v>27</v>
      </c>
      <c r="K62" s="17" t="s">
        <v>30</v>
      </c>
      <c r="L62" s="17" t="s">
        <v>88</v>
      </c>
      <c r="M62" s="17" t="s">
        <v>325</v>
      </c>
      <c r="N62" s="19">
        <v>43625</v>
      </c>
      <c r="O62" s="20" t="s">
        <v>329</v>
      </c>
      <c r="P62" s="19">
        <v>43827</v>
      </c>
      <c r="Q62" s="17" t="s">
        <v>52</v>
      </c>
      <c r="R62" s="24">
        <v>13.5</v>
      </c>
      <c r="S62" s="25" t="s">
        <v>393</v>
      </c>
      <c r="T62" s="26" t="s">
        <v>423</v>
      </c>
      <c r="U62" s="24">
        <v>30</v>
      </c>
      <c r="V62" s="28">
        <f t="shared" si="0"/>
        <v>405</v>
      </c>
      <c r="W62" s="27">
        <v>0.02</v>
      </c>
      <c r="X62" s="27">
        <v>0.1</v>
      </c>
      <c r="Y62" s="28">
        <f t="shared" si="1"/>
        <v>15.147</v>
      </c>
      <c r="Z62" s="28">
        <f t="shared" si="2"/>
        <v>454.41000000000008</v>
      </c>
      <c r="AA62" s="17"/>
      <c r="AB62" s="33">
        <f t="shared" si="3"/>
        <v>14.447949676688125</v>
      </c>
      <c r="AC62" s="33">
        <f t="shared" si="4"/>
        <v>433.43849030064376</v>
      </c>
    </row>
    <row r="63" spans="1:29" s="16" customFormat="1" ht="60" customHeight="1" x14ac:dyDescent="0.25">
      <c r="A63" s="17" t="s">
        <v>450</v>
      </c>
      <c r="B63" s="17">
        <v>126</v>
      </c>
      <c r="C63" s="17" t="s">
        <v>174</v>
      </c>
      <c r="D63" s="17" t="s">
        <v>246</v>
      </c>
      <c r="E63" s="17" t="s">
        <v>247</v>
      </c>
      <c r="F63" s="17" t="s">
        <v>140</v>
      </c>
      <c r="G63" s="17" t="s">
        <v>248</v>
      </c>
      <c r="H63" s="17" t="s">
        <v>98</v>
      </c>
      <c r="I63" s="17" t="s">
        <v>38</v>
      </c>
      <c r="J63" s="18" t="s">
        <v>27</v>
      </c>
      <c r="K63" s="17" t="s">
        <v>34</v>
      </c>
      <c r="L63" s="17" t="s">
        <v>255</v>
      </c>
      <c r="M63" s="17" t="s">
        <v>326</v>
      </c>
      <c r="N63" s="19">
        <v>42451</v>
      </c>
      <c r="O63" s="20" t="s">
        <v>329</v>
      </c>
      <c r="P63" s="19">
        <v>43667</v>
      </c>
      <c r="Q63" s="17" t="s">
        <v>72</v>
      </c>
      <c r="R63" s="24">
        <v>816</v>
      </c>
      <c r="S63" s="25" t="s">
        <v>396</v>
      </c>
      <c r="T63" s="26" t="s">
        <v>80</v>
      </c>
      <c r="U63" s="24">
        <v>1</v>
      </c>
      <c r="V63" s="28">
        <f t="shared" si="0"/>
        <v>816</v>
      </c>
      <c r="W63" s="27">
        <v>0.02</v>
      </c>
      <c r="X63" s="27">
        <v>0.1</v>
      </c>
      <c r="Y63" s="28">
        <f t="shared" si="1"/>
        <v>915.55200000000013</v>
      </c>
      <c r="Z63" s="28">
        <f t="shared" si="2"/>
        <v>915.55200000000013</v>
      </c>
      <c r="AA63" s="17"/>
      <c r="AB63" s="33">
        <f t="shared" si="3"/>
        <v>873.29829156870449</v>
      </c>
      <c r="AC63" s="33">
        <f t="shared" si="4"/>
        <v>873.29829156870449</v>
      </c>
    </row>
    <row r="64" spans="1:29" s="16" customFormat="1" ht="60" customHeight="1" x14ac:dyDescent="0.25">
      <c r="A64" s="17" t="s">
        <v>450</v>
      </c>
      <c r="B64" s="17">
        <v>127</v>
      </c>
      <c r="C64" s="17" t="s">
        <v>174</v>
      </c>
      <c r="D64" s="17" t="s">
        <v>249</v>
      </c>
      <c r="E64" s="17" t="s">
        <v>250</v>
      </c>
      <c r="F64" s="17" t="s">
        <v>140</v>
      </c>
      <c r="G64" s="17" t="s">
        <v>251</v>
      </c>
      <c r="H64" s="17" t="s">
        <v>98</v>
      </c>
      <c r="I64" s="17" t="s">
        <v>38</v>
      </c>
      <c r="J64" s="18" t="s">
        <v>27</v>
      </c>
      <c r="K64" s="17" t="s">
        <v>34</v>
      </c>
      <c r="L64" s="17" t="s">
        <v>255</v>
      </c>
      <c r="M64" s="17" t="s">
        <v>327</v>
      </c>
      <c r="N64" s="19">
        <v>41848</v>
      </c>
      <c r="O64" s="20" t="s">
        <v>329</v>
      </c>
      <c r="P64" s="19">
        <v>44860</v>
      </c>
      <c r="Q64" s="17" t="s">
        <v>72</v>
      </c>
      <c r="R64" s="24">
        <v>979</v>
      </c>
      <c r="S64" s="25" t="s">
        <v>424</v>
      </c>
      <c r="T64" s="26" t="s">
        <v>80</v>
      </c>
      <c r="U64" s="24">
        <v>1</v>
      </c>
      <c r="V64" s="28">
        <f t="shared" si="0"/>
        <v>979</v>
      </c>
      <c r="W64" s="27">
        <v>0.02</v>
      </c>
      <c r="X64" s="27">
        <v>0.1</v>
      </c>
      <c r="Y64" s="28">
        <f t="shared" si="1"/>
        <v>1098.4380000000001</v>
      </c>
      <c r="Z64" s="28">
        <f t="shared" si="2"/>
        <v>1098.4380000000001</v>
      </c>
      <c r="AA64" s="17"/>
      <c r="AB64" s="33">
        <f t="shared" si="3"/>
        <v>1047.7439061835314</v>
      </c>
      <c r="AC64" s="33">
        <f t="shared" si="4"/>
        <v>1047.7439061835314</v>
      </c>
    </row>
    <row r="66" spans="2:26" ht="60.75" customHeight="1" x14ac:dyDescent="0.25">
      <c r="W66" s="31"/>
      <c r="X66" s="31"/>
      <c r="Y66" s="31"/>
      <c r="Z66" s="31"/>
    </row>
    <row r="71" spans="2:26" x14ac:dyDescent="0.25">
      <c r="B71" s="23"/>
    </row>
  </sheetData>
  <sheetProtection selectLockedCells="1"/>
  <autoFilter ref="B6:AA64" xr:uid="{53978378-EB9D-429F-BDE8-F735E37E7CD6}"/>
  <mergeCells count="5">
    <mergeCell ref="B2:AA2"/>
    <mergeCell ref="B3:AA3"/>
    <mergeCell ref="B4:AA4"/>
    <mergeCell ref="C5:D5"/>
    <mergeCell ref="W66:Z66"/>
  </mergeCells>
  <dataValidations count="1">
    <dataValidation showDropDown="1" promptTitle="Nota:" prompt="Escriba o seleccione el departamento de la lista_x000a_" sqref="L6:M6 JA6:JB6 SW6:SX6 ACS6:ACT6 AMO6:AMP6 AWK6:AWL6 BGG6:BGH6 BQC6:BQD6 BZY6:BZZ6 CJU6:CJV6 CTQ6:CTR6 DDM6:DDN6 DNI6:DNJ6 DXE6:DXF6 EHA6:EHB6 EQW6:EQX6 FAS6:FAT6 FKO6:FKP6 FUK6:FUL6 GEG6:GEH6 GOC6:GOD6 GXY6:GXZ6 HHU6:HHV6 HRQ6:HRR6 IBM6:IBN6 ILI6:ILJ6 IVE6:IVF6 JFA6:JFB6 JOW6:JOX6 JYS6:JYT6 KIO6:KIP6 KSK6:KSL6 LCG6:LCH6 LMC6:LMD6 LVY6:LVZ6 MFU6:MFV6 MPQ6:MPR6 MZM6:MZN6 NJI6:NJJ6 NTE6:NTF6 ODA6:ODB6 OMW6:OMX6 OWS6:OWT6 PGO6:PGP6 PQK6:PQL6 QAG6:QAH6 QKC6:QKD6 QTY6:QTZ6 RDU6:RDV6 RNQ6:RNR6 RXM6:RXN6 SHI6:SHJ6 SRE6:SRF6 TBA6:TBB6 TKW6:TKX6 TUS6:TUT6 UEO6:UEP6 UOK6:UOL6 UYG6:UYH6 VIC6:VID6 VRY6:VRZ6 WBU6:WBV6 WLQ6:WLR6 WVM6:WVN6 L65130:M65130 JA65130:JB65130 SW65130:SX65130 ACS65130:ACT65130 AMO65130:AMP65130 AWK65130:AWL65130 BGG65130:BGH65130 BQC65130:BQD65130 BZY65130:BZZ65130 CJU65130:CJV65130 CTQ65130:CTR65130 DDM65130:DDN65130 DNI65130:DNJ65130 DXE65130:DXF65130 EHA65130:EHB65130 EQW65130:EQX65130 FAS65130:FAT65130 FKO65130:FKP65130 FUK65130:FUL65130 GEG65130:GEH65130 GOC65130:GOD65130 GXY65130:GXZ65130 HHU65130:HHV65130 HRQ65130:HRR65130 IBM65130:IBN65130 ILI65130:ILJ65130 IVE65130:IVF65130 JFA65130:JFB65130 JOW65130:JOX65130 JYS65130:JYT65130 KIO65130:KIP65130 KSK65130:KSL65130 LCG65130:LCH65130 LMC65130:LMD65130 LVY65130:LVZ65130 MFU65130:MFV65130 MPQ65130:MPR65130 MZM65130:MZN65130 NJI65130:NJJ65130 NTE65130:NTF65130 ODA65130:ODB65130 OMW65130:OMX65130 OWS65130:OWT65130 PGO65130:PGP65130 PQK65130:PQL65130 QAG65130:QAH65130 QKC65130:QKD65130 QTY65130:QTZ65130 RDU65130:RDV65130 RNQ65130:RNR65130 RXM65130:RXN65130 SHI65130:SHJ65130 SRE65130:SRF65130 TBA65130:TBB65130 TKW65130:TKX65130 TUS65130:TUT65130 UEO65130:UEP65130 UOK65130:UOL65130 UYG65130:UYH65130 VIC65130:VID65130 VRY65130:VRZ65130 WBU65130:WBV65130 WLQ65130:WLR65130 WVM65130:WVN65130 L130666:M130666 JA130666:JB130666 SW130666:SX130666 ACS130666:ACT130666 AMO130666:AMP130666 AWK130666:AWL130666 BGG130666:BGH130666 BQC130666:BQD130666 BZY130666:BZZ130666 CJU130666:CJV130666 CTQ130666:CTR130666 DDM130666:DDN130666 DNI130666:DNJ130666 DXE130666:DXF130666 EHA130666:EHB130666 EQW130666:EQX130666 FAS130666:FAT130666 FKO130666:FKP130666 FUK130666:FUL130666 GEG130666:GEH130666 GOC130666:GOD130666 GXY130666:GXZ130666 HHU130666:HHV130666 HRQ130666:HRR130666 IBM130666:IBN130666 ILI130666:ILJ130666 IVE130666:IVF130666 JFA130666:JFB130666 JOW130666:JOX130666 JYS130666:JYT130666 KIO130666:KIP130666 KSK130666:KSL130666 LCG130666:LCH130666 LMC130666:LMD130666 LVY130666:LVZ130666 MFU130666:MFV130666 MPQ130666:MPR130666 MZM130666:MZN130666 NJI130666:NJJ130666 NTE130666:NTF130666 ODA130666:ODB130666 OMW130666:OMX130666 OWS130666:OWT130666 PGO130666:PGP130666 PQK130666:PQL130666 QAG130666:QAH130666 QKC130666:QKD130666 QTY130666:QTZ130666 RDU130666:RDV130666 RNQ130666:RNR130666 RXM130666:RXN130666 SHI130666:SHJ130666 SRE130666:SRF130666 TBA130666:TBB130666 TKW130666:TKX130666 TUS130666:TUT130666 UEO130666:UEP130666 UOK130666:UOL130666 UYG130666:UYH130666 VIC130666:VID130666 VRY130666:VRZ130666 WBU130666:WBV130666 WLQ130666:WLR130666 WVM130666:WVN130666 L196202:M196202 JA196202:JB196202 SW196202:SX196202 ACS196202:ACT196202 AMO196202:AMP196202 AWK196202:AWL196202 BGG196202:BGH196202 BQC196202:BQD196202 BZY196202:BZZ196202 CJU196202:CJV196202 CTQ196202:CTR196202 DDM196202:DDN196202 DNI196202:DNJ196202 DXE196202:DXF196202 EHA196202:EHB196202 EQW196202:EQX196202 FAS196202:FAT196202 FKO196202:FKP196202 FUK196202:FUL196202 GEG196202:GEH196202 GOC196202:GOD196202 GXY196202:GXZ196202 HHU196202:HHV196202 HRQ196202:HRR196202 IBM196202:IBN196202 ILI196202:ILJ196202 IVE196202:IVF196202 JFA196202:JFB196202 JOW196202:JOX196202 JYS196202:JYT196202 KIO196202:KIP196202 KSK196202:KSL196202 LCG196202:LCH196202 LMC196202:LMD196202 LVY196202:LVZ196202 MFU196202:MFV196202 MPQ196202:MPR196202 MZM196202:MZN196202 NJI196202:NJJ196202 NTE196202:NTF196202 ODA196202:ODB196202 OMW196202:OMX196202 OWS196202:OWT196202 PGO196202:PGP196202 PQK196202:PQL196202 QAG196202:QAH196202 QKC196202:QKD196202 QTY196202:QTZ196202 RDU196202:RDV196202 RNQ196202:RNR196202 RXM196202:RXN196202 SHI196202:SHJ196202 SRE196202:SRF196202 TBA196202:TBB196202 TKW196202:TKX196202 TUS196202:TUT196202 UEO196202:UEP196202 UOK196202:UOL196202 UYG196202:UYH196202 VIC196202:VID196202 VRY196202:VRZ196202 WBU196202:WBV196202 WLQ196202:WLR196202 WVM196202:WVN196202 L261738:M261738 JA261738:JB261738 SW261738:SX261738 ACS261738:ACT261738 AMO261738:AMP261738 AWK261738:AWL261738 BGG261738:BGH261738 BQC261738:BQD261738 BZY261738:BZZ261738 CJU261738:CJV261738 CTQ261738:CTR261738 DDM261738:DDN261738 DNI261738:DNJ261738 DXE261738:DXF261738 EHA261738:EHB261738 EQW261738:EQX261738 FAS261738:FAT261738 FKO261738:FKP261738 FUK261738:FUL261738 GEG261738:GEH261738 GOC261738:GOD261738 GXY261738:GXZ261738 HHU261738:HHV261738 HRQ261738:HRR261738 IBM261738:IBN261738 ILI261738:ILJ261738 IVE261738:IVF261738 JFA261738:JFB261738 JOW261738:JOX261738 JYS261738:JYT261738 KIO261738:KIP261738 KSK261738:KSL261738 LCG261738:LCH261738 LMC261738:LMD261738 LVY261738:LVZ261738 MFU261738:MFV261738 MPQ261738:MPR261738 MZM261738:MZN261738 NJI261738:NJJ261738 NTE261738:NTF261738 ODA261738:ODB261738 OMW261738:OMX261738 OWS261738:OWT261738 PGO261738:PGP261738 PQK261738:PQL261738 QAG261738:QAH261738 QKC261738:QKD261738 QTY261738:QTZ261738 RDU261738:RDV261738 RNQ261738:RNR261738 RXM261738:RXN261738 SHI261738:SHJ261738 SRE261738:SRF261738 TBA261738:TBB261738 TKW261738:TKX261738 TUS261738:TUT261738 UEO261738:UEP261738 UOK261738:UOL261738 UYG261738:UYH261738 VIC261738:VID261738 VRY261738:VRZ261738 WBU261738:WBV261738 WLQ261738:WLR261738 WVM261738:WVN261738 L327274:M327274 JA327274:JB327274 SW327274:SX327274 ACS327274:ACT327274 AMO327274:AMP327274 AWK327274:AWL327274 BGG327274:BGH327274 BQC327274:BQD327274 BZY327274:BZZ327274 CJU327274:CJV327274 CTQ327274:CTR327274 DDM327274:DDN327274 DNI327274:DNJ327274 DXE327274:DXF327274 EHA327274:EHB327274 EQW327274:EQX327274 FAS327274:FAT327274 FKO327274:FKP327274 FUK327274:FUL327274 GEG327274:GEH327274 GOC327274:GOD327274 GXY327274:GXZ327274 HHU327274:HHV327274 HRQ327274:HRR327274 IBM327274:IBN327274 ILI327274:ILJ327274 IVE327274:IVF327274 JFA327274:JFB327274 JOW327274:JOX327274 JYS327274:JYT327274 KIO327274:KIP327274 KSK327274:KSL327274 LCG327274:LCH327274 LMC327274:LMD327274 LVY327274:LVZ327274 MFU327274:MFV327274 MPQ327274:MPR327274 MZM327274:MZN327274 NJI327274:NJJ327274 NTE327274:NTF327274 ODA327274:ODB327274 OMW327274:OMX327274 OWS327274:OWT327274 PGO327274:PGP327274 PQK327274:PQL327274 QAG327274:QAH327274 QKC327274:QKD327274 QTY327274:QTZ327274 RDU327274:RDV327274 RNQ327274:RNR327274 RXM327274:RXN327274 SHI327274:SHJ327274 SRE327274:SRF327274 TBA327274:TBB327274 TKW327274:TKX327274 TUS327274:TUT327274 UEO327274:UEP327274 UOK327274:UOL327274 UYG327274:UYH327274 VIC327274:VID327274 VRY327274:VRZ327274 WBU327274:WBV327274 WLQ327274:WLR327274 WVM327274:WVN327274 L392810:M392810 JA392810:JB392810 SW392810:SX392810 ACS392810:ACT392810 AMO392810:AMP392810 AWK392810:AWL392810 BGG392810:BGH392810 BQC392810:BQD392810 BZY392810:BZZ392810 CJU392810:CJV392810 CTQ392810:CTR392810 DDM392810:DDN392810 DNI392810:DNJ392810 DXE392810:DXF392810 EHA392810:EHB392810 EQW392810:EQX392810 FAS392810:FAT392810 FKO392810:FKP392810 FUK392810:FUL392810 GEG392810:GEH392810 GOC392810:GOD392810 GXY392810:GXZ392810 HHU392810:HHV392810 HRQ392810:HRR392810 IBM392810:IBN392810 ILI392810:ILJ392810 IVE392810:IVF392810 JFA392810:JFB392810 JOW392810:JOX392810 JYS392810:JYT392810 KIO392810:KIP392810 KSK392810:KSL392810 LCG392810:LCH392810 LMC392810:LMD392810 LVY392810:LVZ392810 MFU392810:MFV392810 MPQ392810:MPR392810 MZM392810:MZN392810 NJI392810:NJJ392810 NTE392810:NTF392810 ODA392810:ODB392810 OMW392810:OMX392810 OWS392810:OWT392810 PGO392810:PGP392810 PQK392810:PQL392810 QAG392810:QAH392810 QKC392810:QKD392810 QTY392810:QTZ392810 RDU392810:RDV392810 RNQ392810:RNR392810 RXM392810:RXN392810 SHI392810:SHJ392810 SRE392810:SRF392810 TBA392810:TBB392810 TKW392810:TKX392810 TUS392810:TUT392810 UEO392810:UEP392810 UOK392810:UOL392810 UYG392810:UYH392810 VIC392810:VID392810 VRY392810:VRZ392810 WBU392810:WBV392810 WLQ392810:WLR392810 WVM392810:WVN392810 L458346:M458346 JA458346:JB458346 SW458346:SX458346 ACS458346:ACT458346 AMO458346:AMP458346 AWK458346:AWL458346 BGG458346:BGH458346 BQC458346:BQD458346 BZY458346:BZZ458346 CJU458346:CJV458346 CTQ458346:CTR458346 DDM458346:DDN458346 DNI458346:DNJ458346 DXE458346:DXF458346 EHA458346:EHB458346 EQW458346:EQX458346 FAS458346:FAT458346 FKO458346:FKP458346 FUK458346:FUL458346 GEG458346:GEH458346 GOC458346:GOD458346 GXY458346:GXZ458346 HHU458346:HHV458346 HRQ458346:HRR458346 IBM458346:IBN458346 ILI458346:ILJ458346 IVE458346:IVF458346 JFA458346:JFB458346 JOW458346:JOX458346 JYS458346:JYT458346 KIO458346:KIP458346 KSK458346:KSL458346 LCG458346:LCH458346 LMC458346:LMD458346 LVY458346:LVZ458346 MFU458346:MFV458346 MPQ458346:MPR458346 MZM458346:MZN458346 NJI458346:NJJ458346 NTE458346:NTF458346 ODA458346:ODB458346 OMW458346:OMX458346 OWS458346:OWT458346 PGO458346:PGP458346 PQK458346:PQL458346 QAG458346:QAH458346 QKC458346:QKD458346 QTY458346:QTZ458346 RDU458346:RDV458346 RNQ458346:RNR458346 RXM458346:RXN458346 SHI458346:SHJ458346 SRE458346:SRF458346 TBA458346:TBB458346 TKW458346:TKX458346 TUS458346:TUT458346 UEO458346:UEP458346 UOK458346:UOL458346 UYG458346:UYH458346 VIC458346:VID458346 VRY458346:VRZ458346 WBU458346:WBV458346 WLQ458346:WLR458346 WVM458346:WVN458346 L523882:M523882 JA523882:JB523882 SW523882:SX523882 ACS523882:ACT523882 AMO523882:AMP523882 AWK523882:AWL523882 BGG523882:BGH523882 BQC523882:BQD523882 BZY523882:BZZ523882 CJU523882:CJV523882 CTQ523882:CTR523882 DDM523882:DDN523882 DNI523882:DNJ523882 DXE523882:DXF523882 EHA523882:EHB523882 EQW523882:EQX523882 FAS523882:FAT523882 FKO523882:FKP523882 FUK523882:FUL523882 GEG523882:GEH523882 GOC523882:GOD523882 GXY523882:GXZ523882 HHU523882:HHV523882 HRQ523882:HRR523882 IBM523882:IBN523882 ILI523882:ILJ523882 IVE523882:IVF523882 JFA523882:JFB523882 JOW523882:JOX523882 JYS523882:JYT523882 KIO523882:KIP523882 KSK523882:KSL523882 LCG523882:LCH523882 LMC523882:LMD523882 LVY523882:LVZ523882 MFU523882:MFV523882 MPQ523882:MPR523882 MZM523882:MZN523882 NJI523882:NJJ523882 NTE523882:NTF523882 ODA523882:ODB523882 OMW523882:OMX523882 OWS523882:OWT523882 PGO523882:PGP523882 PQK523882:PQL523882 QAG523882:QAH523882 QKC523882:QKD523882 QTY523882:QTZ523882 RDU523882:RDV523882 RNQ523882:RNR523882 RXM523882:RXN523882 SHI523882:SHJ523882 SRE523882:SRF523882 TBA523882:TBB523882 TKW523882:TKX523882 TUS523882:TUT523882 UEO523882:UEP523882 UOK523882:UOL523882 UYG523882:UYH523882 VIC523882:VID523882 VRY523882:VRZ523882 WBU523882:WBV523882 WLQ523882:WLR523882 WVM523882:WVN523882 L589418:M589418 JA589418:JB589418 SW589418:SX589418 ACS589418:ACT589418 AMO589418:AMP589418 AWK589418:AWL589418 BGG589418:BGH589418 BQC589418:BQD589418 BZY589418:BZZ589418 CJU589418:CJV589418 CTQ589418:CTR589418 DDM589418:DDN589418 DNI589418:DNJ589418 DXE589418:DXF589418 EHA589418:EHB589418 EQW589418:EQX589418 FAS589418:FAT589418 FKO589418:FKP589418 FUK589418:FUL589418 GEG589418:GEH589418 GOC589418:GOD589418 GXY589418:GXZ589418 HHU589418:HHV589418 HRQ589418:HRR589418 IBM589418:IBN589418 ILI589418:ILJ589418 IVE589418:IVF589418 JFA589418:JFB589418 JOW589418:JOX589418 JYS589418:JYT589418 KIO589418:KIP589418 KSK589418:KSL589418 LCG589418:LCH589418 LMC589418:LMD589418 LVY589418:LVZ589418 MFU589418:MFV589418 MPQ589418:MPR589418 MZM589418:MZN589418 NJI589418:NJJ589418 NTE589418:NTF589418 ODA589418:ODB589418 OMW589418:OMX589418 OWS589418:OWT589418 PGO589418:PGP589418 PQK589418:PQL589418 QAG589418:QAH589418 QKC589418:QKD589418 QTY589418:QTZ589418 RDU589418:RDV589418 RNQ589418:RNR589418 RXM589418:RXN589418 SHI589418:SHJ589418 SRE589418:SRF589418 TBA589418:TBB589418 TKW589418:TKX589418 TUS589418:TUT589418 UEO589418:UEP589418 UOK589418:UOL589418 UYG589418:UYH589418 VIC589418:VID589418 VRY589418:VRZ589418 WBU589418:WBV589418 WLQ589418:WLR589418 WVM589418:WVN589418 L654954:M654954 JA654954:JB654954 SW654954:SX654954 ACS654954:ACT654954 AMO654954:AMP654954 AWK654954:AWL654954 BGG654954:BGH654954 BQC654954:BQD654954 BZY654954:BZZ654954 CJU654954:CJV654954 CTQ654954:CTR654954 DDM654954:DDN654954 DNI654954:DNJ654954 DXE654954:DXF654954 EHA654954:EHB654954 EQW654954:EQX654954 FAS654954:FAT654954 FKO654954:FKP654954 FUK654954:FUL654954 GEG654954:GEH654954 GOC654954:GOD654954 GXY654954:GXZ654954 HHU654954:HHV654954 HRQ654954:HRR654954 IBM654954:IBN654954 ILI654954:ILJ654954 IVE654954:IVF654954 JFA654954:JFB654954 JOW654954:JOX654954 JYS654954:JYT654954 KIO654954:KIP654954 KSK654954:KSL654954 LCG654954:LCH654954 LMC654954:LMD654954 LVY654954:LVZ654954 MFU654954:MFV654954 MPQ654954:MPR654954 MZM654954:MZN654954 NJI654954:NJJ654954 NTE654954:NTF654954 ODA654954:ODB654954 OMW654954:OMX654954 OWS654954:OWT654954 PGO654954:PGP654954 PQK654954:PQL654954 QAG654954:QAH654954 QKC654954:QKD654954 QTY654954:QTZ654954 RDU654954:RDV654954 RNQ654954:RNR654954 RXM654954:RXN654954 SHI654954:SHJ654954 SRE654954:SRF654954 TBA654954:TBB654954 TKW654954:TKX654954 TUS654954:TUT654954 UEO654954:UEP654954 UOK654954:UOL654954 UYG654954:UYH654954 VIC654954:VID654954 VRY654954:VRZ654954 WBU654954:WBV654954 WLQ654954:WLR654954 WVM654954:WVN654954 L720490:M720490 JA720490:JB720490 SW720490:SX720490 ACS720490:ACT720490 AMO720490:AMP720490 AWK720490:AWL720490 BGG720490:BGH720490 BQC720490:BQD720490 BZY720490:BZZ720490 CJU720490:CJV720490 CTQ720490:CTR720490 DDM720490:DDN720490 DNI720490:DNJ720490 DXE720490:DXF720490 EHA720490:EHB720490 EQW720490:EQX720490 FAS720490:FAT720490 FKO720490:FKP720490 FUK720490:FUL720490 GEG720490:GEH720490 GOC720490:GOD720490 GXY720490:GXZ720490 HHU720490:HHV720490 HRQ720490:HRR720490 IBM720490:IBN720490 ILI720490:ILJ720490 IVE720490:IVF720490 JFA720490:JFB720490 JOW720490:JOX720490 JYS720490:JYT720490 KIO720490:KIP720490 KSK720490:KSL720490 LCG720490:LCH720490 LMC720490:LMD720490 LVY720490:LVZ720490 MFU720490:MFV720490 MPQ720490:MPR720490 MZM720490:MZN720490 NJI720490:NJJ720490 NTE720490:NTF720490 ODA720490:ODB720490 OMW720490:OMX720490 OWS720490:OWT720490 PGO720490:PGP720490 PQK720490:PQL720490 QAG720490:QAH720490 QKC720490:QKD720490 QTY720490:QTZ720490 RDU720490:RDV720490 RNQ720490:RNR720490 RXM720490:RXN720490 SHI720490:SHJ720490 SRE720490:SRF720490 TBA720490:TBB720490 TKW720490:TKX720490 TUS720490:TUT720490 UEO720490:UEP720490 UOK720490:UOL720490 UYG720490:UYH720490 VIC720490:VID720490 VRY720490:VRZ720490 WBU720490:WBV720490 WLQ720490:WLR720490 WVM720490:WVN720490 L786026:M786026 JA786026:JB786026 SW786026:SX786026 ACS786026:ACT786026 AMO786026:AMP786026 AWK786026:AWL786026 BGG786026:BGH786026 BQC786026:BQD786026 BZY786026:BZZ786026 CJU786026:CJV786026 CTQ786026:CTR786026 DDM786026:DDN786026 DNI786026:DNJ786026 DXE786026:DXF786026 EHA786026:EHB786026 EQW786026:EQX786026 FAS786026:FAT786026 FKO786026:FKP786026 FUK786026:FUL786026 GEG786026:GEH786026 GOC786026:GOD786026 GXY786026:GXZ786026 HHU786026:HHV786026 HRQ786026:HRR786026 IBM786026:IBN786026 ILI786026:ILJ786026 IVE786026:IVF786026 JFA786026:JFB786026 JOW786026:JOX786026 JYS786026:JYT786026 KIO786026:KIP786026 KSK786026:KSL786026 LCG786026:LCH786026 LMC786026:LMD786026 LVY786026:LVZ786026 MFU786026:MFV786026 MPQ786026:MPR786026 MZM786026:MZN786026 NJI786026:NJJ786026 NTE786026:NTF786026 ODA786026:ODB786026 OMW786026:OMX786026 OWS786026:OWT786026 PGO786026:PGP786026 PQK786026:PQL786026 QAG786026:QAH786026 QKC786026:QKD786026 QTY786026:QTZ786026 RDU786026:RDV786026 RNQ786026:RNR786026 RXM786026:RXN786026 SHI786026:SHJ786026 SRE786026:SRF786026 TBA786026:TBB786026 TKW786026:TKX786026 TUS786026:TUT786026 UEO786026:UEP786026 UOK786026:UOL786026 UYG786026:UYH786026 VIC786026:VID786026 VRY786026:VRZ786026 WBU786026:WBV786026 WLQ786026:WLR786026 WVM786026:WVN786026 L851562:M851562 JA851562:JB851562 SW851562:SX851562 ACS851562:ACT851562 AMO851562:AMP851562 AWK851562:AWL851562 BGG851562:BGH851562 BQC851562:BQD851562 BZY851562:BZZ851562 CJU851562:CJV851562 CTQ851562:CTR851562 DDM851562:DDN851562 DNI851562:DNJ851562 DXE851562:DXF851562 EHA851562:EHB851562 EQW851562:EQX851562 FAS851562:FAT851562 FKO851562:FKP851562 FUK851562:FUL851562 GEG851562:GEH851562 GOC851562:GOD851562 GXY851562:GXZ851562 HHU851562:HHV851562 HRQ851562:HRR851562 IBM851562:IBN851562 ILI851562:ILJ851562 IVE851562:IVF851562 JFA851562:JFB851562 JOW851562:JOX851562 JYS851562:JYT851562 KIO851562:KIP851562 KSK851562:KSL851562 LCG851562:LCH851562 LMC851562:LMD851562 LVY851562:LVZ851562 MFU851562:MFV851562 MPQ851562:MPR851562 MZM851562:MZN851562 NJI851562:NJJ851562 NTE851562:NTF851562 ODA851562:ODB851562 OMW851562:OMX851562 OWS851562:OWT851562 PGO851562:PGP851562 PQK851562:PQL851562 QAG851562:QAH851562 QKC851562:QKD851562 QTY851562:QTZ851562 RDU851562:RDV851562 RNQ851562:RNR851562 RXM851562:RXN851562 SHI851562:SHJ851562 SRE851562:SRF851562 TBA851562:TBB851562 TKW851562:TKX851562 TUS851562:TUT851562 UEO851562:UEP851562 UOK851562:UOL851562 UYG851562:UYH851562 VIC851562:VID851562 VRY851562:VRZ851562 WBU851562:WBV851562 WLQ851562:WLR851562 WVM851562:WVN851562 L917098:M917098 JA917098:JB917098 SW917098:SX917098 ACS917098:ACT917098 AMO917098:AMP917098 AWK917098:AWL917098 BGG917098:BGH917098 BQC917098:BQD917098 BZY917098:BZZ917098 CJU917098:CJV917098 CTQ917098:CTR917098 DDM917098:DDN917098 DNI917098:DNJ917098 DXE917098:DXF917098 EHA917098:EHB917098 EQW917098:EQX917098 FAS917098:FAT917098 FKO917098:FKP917098 FUK917098:FUL917098 GEG917098:GEH917098 GOC917098:GOD917098 GXY917098:GXZ917098 HHU917098:HHV917098 HRQ917098:HRR917098 IBM917098:IBN917098 ILI917098:ILJ917098 IVE917098:IVF917098 JFA917098:JFB917098 JOW917098:JOX917098 JYS917098:JYT917098 KIO917098:KIP917098 KSK917098:KSL917098 LCG917098:LCH917098 LMC917098:LMD917098 LVY917098:LVZ917098 MFU917098:MFV917098 MPQ917098:MPR917098 MZM917098:MZN917098 NJI917098:NJJ917098 NTE917098:NTF917098 ODA917098:ODB917098 OMW917098:OMX917098 OWS917098:OWT917098 PGO917098:PGP917098 PQK917098:PQL917098 QAG917098:QAH917098 QKC917098:QKD917098 QTY917098:QTZ917098 RDU917098:RDV917098 RNQ917098:RNR917098 RXM917098:RXN917098 SHI917098:SHJ917098 SRE917098:SRF917098 TBA917098:TBB917098 TKW917098:TKX917098 TUS917098:TUT917098 UEO917098:UEP917098 UOK917098:UOL917098 UYG917098:UYH917098 VIC917098:VID917098 VRY917098:VRZ917098 WBU917098:WBV917098 WLQ917098:WLR917098 WVM917098:WVN917098 L982634:M982634 JA982634:JB982634 SW982634:SX982634 ACS982634:ACT982634 AMO982634:AMP982634 AWK982634:AWL982634 BGG982634:BGH982634 BQC982634:BQD982634 BZY982634:BZZ982634 CJU982634:CJV982634 CTQ982634:CTR982634 DDM982634:DDN982634 DNI982634:DNJ982634 DXE982634:DXF982634 EHA982634:EHB982634 EQW982634:EQX982634 FAS982634:FAT982634 FKO982634:FKP982634 FUK982634:FUL982634 GEG982634:GEH982634 GOC982634:GOD982634 GXY982634:GXZ982634 HHU982634:HHV982634 HRQ982634:HRR982634 IBM982634:IBN982634 ILI982634:ILJ982634 IVE982634:IVF982634 JFA982634:JFB982634 JOW982634:JOX982634 JYS982634:JYT982634 KIO982634:KIP982634 KSK982634:KSL982634 LCG982634:LCH982634 LMC982634:LMD982634 LVY982634:LVZ982634 MFU982634:MFV982634 MPQ982634:MPR982634 MZM982634:MZN982634 NJI982634:NJJ982634 NTE982634:NTF982634 ODA982634:ODB982634 OMW982634:OMX982634 OWS982634:OWT982634 PGO982634:PGP982634 PQK982634:PQL982634 QAG982634:QAH982634 QKC982634:QKD982634 QTY982634:QTZ982634 RDU982634:RDV982634 RNQ982634:RNR982634 RXM982634:RXN982634 SHI982634:SHJ982634 SRE982634:SRF982634 TBA982634:TBB982634 TKW982634:TKX982634 TUS982634:TUT982634 UEO982634:UEP982634 UOK982634:UOL982634 UYG982634:UYH982634 VIC982634:VID982634 VRY982634:VRZ982634 WBU982634:WBV982634 WLQ982634:WLR982634 WVM982634:WVN982634" xr:uid="{C5EB6273-B2F1-45CC-BE95-A856B6915CF6}"/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Adj</vt:lpstr>
      <vt:lpstr>'Consolidado de Adj'!Área_de_impresión</vt:lpstr>
      <vt:lpstr>'Consolidado de Adj'!DatosOferta</vt:lpstr>
      <vt:lpstr>'Consolidado de Adj'!DatosVSiete</vt:lpstr>
      <vt:lpstr>'Consolidado de Adj'!Títulos_a_imprimir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natalia.garcia</cp:lastModifiedBy>
  <cp:lastPrinted>2020-12-03T18:10:50Z</cp:lastPrinted>
  <dcterms:created xsi:type="dcterms:W3CDTF">2020-10-28T15:18:44Z</dcterms:created>
  <dcterms:modified xsi:type="dcterms:W3CDTF">2020-12-08T12:44:00Z</dcterms:modified>
</cp:coreProperties>
</file>